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1" sheetId="1" r:id="rId1"/>
  </sheets>
  <definedNames/>
  <calcPr fullCalcOnLoad="1"/>
</workbook>
</file>

<file path=xl/sharedStrings.xml><?xml version="1.0" encoding="utf-8"?>
<sst xmlns="http://schemas.openxmlformats.org/spreadsheetml/2006/main" count="630" uniqueCount="179">
  <si>
    <t>№ строки</t>
  </si>
  <si>
    <t>Код группы</t>
  </si>
  <si>
    <t>Код подгруппы</t>
  </si>
  <si>
    <t>Код статьи</t>
  </si>
  <si>
    <t>Код подстатьи</t>
  </si>
  <si>
    <t>Код элемента</t>
  </si>
  <si>
    <t>00</t>
  </si>
  <si>
    <t>000</t>
  </si>
  <si>
    <t>0000</t>
  </si>
  <si>
    <t>01</t>
  </si>
  <si>
    <t>02</t>
  </si>
  <si>
    <t>06</t>
  </si>
  <si>
    <t>030</t>
  </si>
  <si>
    <t>010</t>
  </si>
  <si>
    <t>10</t>
  </si>
  <si>
    <t>110</t>
  </si>
  <si>
    <t>1</t>
  </si>
  <si>
    <t>03</t>
  </si>
  <si>
    <t>Всего доходов</t>
  </si>
  <si>
    <t>001</t>
  </si>
  <si>
    <t>999</t>
  </si>
  <si>
    <t xml:space="preserve">          </t>
  </si>
  <si>
    <t xml:space="preserve">                                             </t>
  </si>
  <si>
    <t xml:space="preserve">         </t>
  </si>
  <si>
    <t>813</t>
  </si>
  <si>
    <t>14</t>
  </si>
  <si>
    <t>5</t>
  </si>
  <si>
    <t>6</t>
  </si>
  <si>
    <t>2</t>
  </si>
  <si>
    <t>3</t>
  </si>
  <si>
    <t>НАЛОГОВЫЕ И НЕНАЛОГОВЫЕ ДОХОДЫ</t>
  </si>
  <si>
    <t>4</t>
  </si>
  <si>
    <t>240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</si>
  <si>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</si>
  <si>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</si>
  <si>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230</t>
  </si>
  <si>
    <t>260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</si>
  <si>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</si>
  <si>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</si>
  <si>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8202</t>
  </si>
  <si>
    <t>7514</t>
  </si>
  <si>
    <t>8208</t>
  </si>
  <si>
    <t>7</t>
  </si>
  <si>
    <t>8</t>
  </si>
  <si>
    <t>9</t>
  </si>
  <si>
    <t>11</t>
  </si>
  <si>
    <t>12</t>
  </si>
  <si>
    <t>13</t>
  </si>
  <si>
    <t>15</t>
  </si>
  <si>
    <t>17</t>
  </si>
  <si>
    <t>100</t>
  </si>
  <si>
    <t>Налог на доходы физический лиц с доходов, источником которых является налоговый агент,  за исключением доходов, в отношении которых исчисление и уплата налога осуществляется в соответствии со статьями 227, 2271 и 228 НК РФ</t>
  </si>
  <si>
    <t>Средства самообложения граждан, зачисляемые в бюджет поселения</t>
  </si>
  <si>
    <t>БЕЗВОЗМЕЗДНЫЕ ПОСТУПЛЕНИЯ</t>
  </si>
  <si>
    <t>033</t>
  </si>
  <si>
    <t>043</t>
  </si>
  <si>
    <t>16</t>
  </si>
  <si>
    <t>Код главного администратора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</si>
  <si>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</si>
  <si>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</si>
  <si>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</si>
  <si>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Код классификации доходов бюджета</t>
  </si>
  <si>
    <t>Налог на имущество физических лиц, взимаемый по ставкам, применяемым к объектам  налогообложения, расположенным в границах поселений</t>
  </si>
  <si>
    <t>Земельный налог с физических лиц, обладающих земельным участком, расположенным в границах сельских поселений</t>
  </si>
  <si>
    <t>18</t>
  </si>
  <si>
    <t>35</t>
  </si>
  <si>
    <t>118</t>
  </si>
  <si>
    <t>Субвенции на осуществление государственных полномочий по первичному воинскому учету на территориях, где отсутствуют военные комиссариаты</t>
  </si>
  <si>
    <t>ПРОЧИЕ НЕНАЛОГОВЫЕ ДОХОДЫ</t>
  </si>
  <si>
    <t>Средства самообложения граждан</t>
  </si>
  <si>
    <t>Земельный налог с физических лиц</t>
  </si>
  <si>
    <t>182</t>
  </si>
  <si>
    <t>040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</si>
  <si>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</si>
  <si>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</si>
  <si>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</t>
  </si>
  <si>
    <t>НАЛОГИ НА ИМУЩЕСТВО</t>
  </si>
  <si>
    <t>Налог на имущество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</si>
  <si>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</si>
  <si>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</si>
  <si>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ПРИБЫЛЬ, ДОХОДЫ</t>
  </si>
  <si>
    <t>Налог на доходы физических лиц</t>
  </si>
  <si>
    <t>19</t>
  </si>
  <si>
    <t>20</t>
  </si>
  <si>
    <t>21</t>
  </si>
  <si>
    <t>22</t>
  </si>
  <si>
    <t>29</t>
  </si>
  <si>
    <t>30</t>
  </si>
  <si>
    <t>32</t>
  </si>
  <si>
    <t>33</t>
  </si>
  <si>
    <t>БЕЗВОЗМЕЗДНЫЕ ПОСТУПЛЕНИЯ ОТ ДРУГИХ БЮДЖЕТОВ БЮДЖЕТНОЙ СИСТЕМЫ РОССИЙСКОЙ ФЕДЕРАЦИИ</t>
  </si>
  <si>
    <t>34</t>
  </si>
  <si>
    <t>(рублей)</t>
  </si>
  <si>
    <t>024</t>
  </si>
  <si>
    <t>150</t>
  </si>
  <si>
    <t>Субвенции бюджетам бюджетной системы Российской Федерации</t>
  </si>
  <si>
    <t>Иные межбюджетные трансферты</t>
  </si>
  <si>
    <t>Дотации бюджетам бюджетной системы Российской Федерации</t>
  </si>
  <si>
    <t>36</t>
  </si>
  <si>
    <t>38</t>
  </si>
  <si>
    <t>04</t>
  </si>
  <si>
    <t>49</t>
  </si>
  <si>
    <t xml:space="preserve">Дотации бюджетам сельских поселений на выравнивание бюджетной обеспеченности из бюджета Российской Федерации                                                     </t>
  </si>
  <si>
    <t xml:space="preserve">Дотации бюджетам сельских поселений на выравнивание бюджетной обеспеченности из бюджетов муниципальных районов                                   </t>
  </si>
  <si>
    <t>Прочие межбюджетные трансферты, передаваемые бюджетам сельских поселений  (на поддержку мер по обеспечению сбалансированности бюджетов поселений)</t>
  </si>
  <si>
    <t>Прочие межбюджетные трансферты, передаваемые бюджетам сельских поселений  (на выполнение полномочий, переданных на уровень муниципального района)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</si>
  <si>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</si>
  <si>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25</t>
  </si>
  <si>
    <t>26</t>
  </si>
  <si>
    <t>Субвенции бюджетам сельских поселений на выполнение передаваемых полномочий субъектов Российской Федерации (на создание и обеспечение деятельности административных комиссий)</t>
  </si>
  <si>
    <t>261</t>
  </si>
  <si>
    <t>251</t>
  </si>
  <si>
    <t>241</t>
  </si>
  <si>
    <t>231</t>
  </si>
  <si>
    <t>23</t>
  </si>
  <si>
    <t>24</t>
  </si>
  <si>
    <t>08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</si>
  <si>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</si>
  <si>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</si>
  <si>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020</t>
  </si>
  <si>
    <t>1000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</si>
  <si>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(налог)</t>
  </si>
  <si>
    <t>8206</t>
  </si>
  <si>
    <t>27</t>
  </si>
  <si>
    <t>28</t>
  </si>
  <si>
    <t>40</t>
  </si>
  <si>
    <t>41</t>
  </si>
  <si>
    <t>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</si>
  <si>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содержание мест накопления твердых коммунальных отходов)</t>
  </si>
  <si>
    <t>7412</t>
  </si>
  <si>
    <t>Межбюджетные трансферты, передаваемые бюджетам сельских поселений  (на первичные меры пожарной безопасности)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</si>
  <si>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</si>
  <si>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60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</si>
  <si>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</si>
  <si>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</si>
  <si>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</si>
  <si>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</si>
  <si>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межбюджетные трансферты,передаваемые бюджетам</t>
  </si>
  <si>
    <t>2724</t>
  </si>
  <si>
    <t>Прочие межбюджетные трансферты бюджетам сельских поселений (на частичную компенсацию расходов на повышение оплаты труда отдельным категориям работников бюджетной сферы)</t>
  </si>
  <si>
    <t>42</t>
  </si>
  <si>
    <t>43</t>
  </si>
  <si>
    <t>44</t>
  </si>
  <si>
    <t>45</t>
  </si>
  <si>
    <t>46</t>
  </si>
  <si>
    <t>47</t>
  </si>
  <si>
    <t>48</t>
  </si>
  <si>
    <t>50</t>
  </si>
  <si>
    <t xml:space="preserve">Лапшихинского сельсовета </t>
  </si>
  <si>
    <t>процент исполнения</t>
  </si>
  <si>
    <t xml:space="preserve"> к постановлению администрации </t>
  </si>
  <si>
    <t>7555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</si>
  <si>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</si>
  <si>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</si>
  <si>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</si>
  <si>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</si>
  <si>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</si>
  <si>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</si>
  <si>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</si>
  <si>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31</t>
  </si>
  <si>
    <t>327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</si>
  <si>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</si>
  <si>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</si>
  <si>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</si>
  <si>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</si>
  <si>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</si>
  <si>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</si>
  <si>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</si>
  <si>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</si>
  <si>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</si>
  <si>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</si>
  <si>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</si>
  <si>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Межбюджетные трансферты, передаваемые бюджетам сельских поселений  (на организацию и проведение акарицидных обработок мест массового отдыха населения)</t>
  </si>
  <si>
    <t>Приложение 1</t>
  </si>
  <si>
    <t>Доходы сельского бюджета                       2023 года</t>
  </si>
  <si>
    <t>Уточненные доходы сельского бюджета                     2023 года</t>
  </si>
  <si>
    <t>Исполнение бюджета                         2023 года</t>
  </si>
  <si>
    <t>Доходы Лапшихинского сельсовета на 2023 год  за 1 квартал 2023 года</t>
  </si>
  <si>
    <t>от 24.04. 2023 № 18-ПГ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</si>
</sst>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  <numFmt numFmtId="197" formatCode="?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justify" wrapText="1"/>
    </xf>
    <xf numFmtId="49" fontId="3" fillId="0" borderId="10" xfId="0" applyNumberFormat="1" applyFont="1" applyBorder="1" applyAlignment="1">
      <alignment horizontal="center" vertical="justify" wrapText="1"/>
    </xf>
    <xf numFmtId="49" fontId="3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5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left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4" fontId="2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Fill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 horizontal="center"/>
    </xf>
    <xf numFmtId="4" fontId="2" fillId="0" borderId="10" xfId="0" applyNumberFormat="1" applyFont="1" applyFill="1" applyBorder="1" applyAlignment="1">
      <alignment vertical="top" wrapText="1"/>
    </xf>
    <xf numFmtId="192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justify" wrapText="1"/>
    </xf>
    <xf numFmtId="0" fontId="0" fillId="0" borderId="0" xfId="0" applyFont="1" applyAlignment="1">
      <alignment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/>
    </xf>
    <xf numFmtId="194" fontId="3" fillId="0" borderId="10" xfId="0" applyNumberFormat="1" applyFont="1" applyBorder="1" applyAlignment="1">
      <alignment horizontal="right" vertical="top"/>
    </xf>
    <xf numFmtId="194" fontId="2" fillId="0" borderId="10" xfId="0" applyNumberFormat="1" applyFont="1" applyBorder="1" applyAlignment="1">
      <alignment horizontal="right" vertical="top"/>
    </xf>
    <xf numFmtId="49" fontId="2" fillId="0" borderId="10" xfId="0" applyNumberFormat="1" applyFont="1" applyBorder="1" applyAlignment="1" applyProtection="1">
      <alignment horizontal="left" vertical="top" wrapText="1"/>
      <protection/>
    </xf>
    <xf numFmtId="197" fontId="2" fillId="0" borderId="10" xfId="0" applyNumberFormat="1" applyFont="1" applyBorder="1" applyAlignment="1" applyProtection="1">
      <alignment horizontal="left" vertical="top" wrapText="1"/>
      <protection/>
    </xf>
    <xf numFmtId="4" fontId="2" fillId="0" borderId="12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14" xfId="0" applyNumberFormat="1" applyFont="1" applyBorder="1" applyAlignment="1">
      <alignment horizontal="center" vertical="center" textRotation="90" wrapText="1"/>
    </xf>
    <xf numFmtId="49" fontId="2" fillId="0" borderId="11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justify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textRotation="90" wrapText="1"/>
    </xf>
    <xf numFmtId="49" fontId="7" fillId="0" borderId="14" xfId="0" applyNumberFormat="1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 textRotation="90" wrapText="1"/>
    </xf>
    <xf numFmtId="49" fontId="6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justify" wrapText="1"/>
    </xf>
    <xf numFmtId="49" fontId="2" fillId="0" borderId="10" xfId="0" applyNumberFormat="1" applyFont="1" applyBorder="1" applyAlignment="1">
      <alignment horizontal="left" vertical="top" wrapText="1"/>
    </xf>
    <xf numFmtId="4" fontId="2" fillId="0" borderId="13" xfId="0" applyNumberFormat="1" applyFont="1" applyFill="1" applyBorder="1" applyAlignment="1">
      <alignment horizontal="right" vertical="top" wrapText="1"/>
    </xf>
    <xf numFmtId="4" fontId="2" fillId="0" borderId="14" xfId="0" applyNumberFormat="1" applyFont="1" applyFill="1" applyBorder="1" applyAlignment="1">
      <alignment horizontal="right" vertical="top" wrapText="1"/>
    </xf>
    <xf numFmtId="4" fontId="2" fillId="0" borderId="11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2" fillId="0" borderId="15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0"/>
  <sheetViews>
    <sheetView tabSelected="1" zoomScalePageLayoutView="0" workbookViewId="0" topLeftCell="A1">
      <selection activeCell="L5" sqref="L5:O5"/>
    </sheetView>
  </sheetViews>
  <sheetFormatPr defaultColWidth="9.140625" defaultRowHeight="12.75"/>
  <cols>
    <col min="1" max="1" width="4.28125" style="20" customWidth="1"/>
    <col min="2" max="2" width="6.140625" style="0" customWidth="1"/>
    <col min="3" max="3" width="4.7109375" style="0" customWidth="1"/>
    <col min="4" max="4" width="5.00390625" style="0" customWidth="1"/>
    <col min="5" max="5" width="5.8515625" style="0" customWidth="1"/>
    <col min="6" max="6" width="9.140625" style="0" hidden="1" customWidth="1"/>
    <col min="7" max="7" width="6.00390625" style="0" customWidth="1"/>
    <col min="8" max="8" width="4.140625" style="0" customWidth="1"/>
    <col min="9" max="9" width="5.421875" style="0" customWidth="1"/>
    <col min="10" max="10" width="4.421875" style="0" customWidth="1"/>
    <col min="11" max="11" width="44.28125" style="9" customWidth="1"/>
    <col min="12" max="14" width="12.8515625" style="26" customWidth="1"/>
  </cols>
  <sheetData>
    <row r="1" spans="1:15" ht="15.75">
      <c r="A1" s="16"/>
      <c r="N1" s="80"/>
      <c r="O1" s="80"/>
    </row>
    <row r="2" spans="1:15" ht="15" customHeight="1">
      <c r="A2" s="22"/>
      <c r="B2" s="1"/>
      <c r="C2" s="1"/>
      <c r="D2" s="1"/>
      <c r="E2" s="1"/>
      <c r="F2" s="1"/>
      <c r="G2" s="1"/>
      <c r="H2" s="1"/>
      <c r="I2" s="1"/>
      <c r="J2" s="1"/>
      <c r="K2" s="8"/>
      <c r="L2" s="81" t="s">
        <v>173</v>
      </c>
      <c r="M2" s="81"/>
      <c r="N2" s="81"/>
      <c r="O2" s="81"/>
    </row>
    <row r="3" spans="1:15" ht="15" customHeight="1">
      <c r="A3" s="18" t="s">
        <v>21</v>
      </c>
      <c r="B3" s="1"/>
      <c r="C3" s="1"/>
      <c r="D3" s="1"/>
      <c r="E3" s="1"/>
      <c r="F3" s="1"/>
      <c r="G3" s="1"/>
      <c r="H3" s="1"/>
      <c r="I3" s="1"/>
      <c r="J3" s="1"/>
      <c r="K3" s="8"/>
      <c r="L3" s="81" t="s">
        <v>150</v>
      </c>
      <c r="M3" s="81"/>
      <c r="N3" s="81"/>
      <c r="O3" s="81"/>
    </row>
    <row r="4" spans="1:15" ht="15.75">
      <c r="A4" s="17" t="s">
        <v>22</v>
      </c>
      <c r="B4" s="1"/>
      <c r="C4" s="1"/>
      <c r="D4" s="1"/>
      <c r="E4" s="1"/>
      <c r="F4" s="1"/>
      <c r="G4" s="1"/>
      <c r="H4" s="1"/>
      <c r="I4" s="1"/>
      <c r="J4" s="1"/>
      <c r="K4" s="8"/>
      <c r="L4" s="81" t="s">
        <v>148</v>
      </c>
      <c r="M4" s="81"/>
      <c r="N4" s="81"/>
      <c r="O4" s="81"/>
    </row>
    <row r="5" spans="1:15" ht="15.75">
      <c r="A5" s="18" t="s">
        <v>23</v>
      </c>
      <c r="B5" s="1"/>
      <c r="C5" s="1"/>
      <c r="D5" s="1"/>
      <c r="E5" s="1"/>
      <c r="F5" s="1"/>
      <c r="G5" s="1"/>
      <c r="H5" s="1"/>
      <c r="I5" s="1"/>
      <c r="J5" s="1"/>
      <c r="K5" s="8"/>
      <c r="L5" s="81" t="s">
        <v>178</v>
      </c>
      <c r="M5" s="81"/>
      <c r="N5" s="81"/>
      <c r="O5" s="81"/>
    </row>
    <row r="6" spans="1:15" ht="18.75">
      <c r="A6" s="83" t="s">
        <v>177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</row>
    <row r="7" spans="1:15" ht="12.75">
      <c r="A7" s="17"/>
      <c r="B7" s="1"/>
      <c r="C7" s="1"/>
      <c r="D7" s="1"/>
      <c r="E7" s="1"/>
      <c r="F7" s="1"/>
      <c r="G7" s="1"/>
      <c r="H7" s="1"/>
      <c r="I7" s="1"/>
      <c r="J7" s="1"/>
      <c r="K7" s="8"/>
      <c r="L7" s="32"/>
      <c r="M7" s="82" t="s">
        <v>92</v>
      </c>
      <c r="N7" s="82"/>
      <c r="O7" s="82"/>
    </row>
    <row r="8" spans="1:15" ht="12.75" customHeight="1">
      <c r="A8" s="54" t="s">
        <v>0</v>
      </c>
      <c r="B8" s="70" t="s">
        <v>61</v>
      </c>
      <c r="C8" s="70"/>
      <c r="D8" s="70"/>
      <c r="E8" s="70"/>
      <c r="F8" s="70"/>
      <c r="G8" s="70"/>
      <c r="H8" s="70"/>
      <c r="I8" s="70"/>
      <c r="J8" s="70"/>
      <c r="K8" s="59" t="s">
        <v>60</v>
      </c>
      <c r="L8" s="64" t="s">
        <v>174</v>
      </c>
      <c r="M8" s="64" t="s">
        <v>175</v>
      </c>
      <c r="N8" s="62" t="s">
        <v>176</v>
      </c>
      <c r="O8" s="51" t="s">
        <v>149</v>
      </c>
    </row>
    <row r="9" spans="1:15" ht="4.5" customHeight="1">
      <c r="A9" s="55"/>
      <c r="B9" s="70"/>
      <c r="C9" s="70"/>
      <c r="D9" s="70"/>
      <c r="E9" s="70"/>
      <c r="F9" s="70"/>
      <c r="G9" s="70"/>
      <c r="H9" s="70"/>
      <c r="I9" s="70"/>
      <c r="J9" s="70"/>
      <c r="K9" s="60"/>
      <c r="L9" s="65"/>
      <c r="M9" s="65"/>
      <c r="N9" s="62"/>
      <c r="O9" s="52"/>
    </row>
    <row r="10" spans="1:15" ht="0.75" customHeight="1">
      <c r="A10" s="55"/>
      <c r="B10" s="70"/>
      <c r="C10" s="70"/>
      <c r="D10" s="70"/>
      <c r="E10" s="70"/>
      <c r="F10" s="70"/>
      <c r="G10" s="70"/>
      <c r="H10" s="70"/>
      <c r="I10" s="70"/>
      <c r="J10" s="70"/>
      <c r="K10" s="60"/>
      <c r="L10" s="65"/>
      <c r="M10" s="65"/>
      <c r="N10" s="62"/>
      <c r="O10" s="52"/>
    </row>
    <row r="11" spans="1:15" ht="6" customHeight="1" hidden="1" thickBot="1">
      <c r="A11" s="55"/>
      <c r="B11" s="70"/>
      <c r="C11" s="70"/>
      <c r="D11" s="70"/>
      <c r="E11" s="70"/>
      <c r="F11" s="70"/>
      <c r="G11" s="70"/>
      <c r="H11" s="70"/>
      <c r="I11" s="70"/>
      <c r="J11" s="70"/>
      <c r="K11" s="60"/>
      <c r="L11" s="65"/>
      <c r="M11" s="65"/>
      <c r="N11" s="62"/>
      <c r="O11" s="52"/>
    </row>
    <row r="12" spans="1:15" ht="12.75" customHeight="1" hidden="1">
      <c r="A12" s="55"/>
      <c r="B12" s="70"/>
      <c r="C12" s="70"/>
      <c r="D12" s="70"/>
      <c r="E12" s="70"/>
      <c r="F12" s="70"/>
      <c r="G12" s="70"/>
      <c r="H12" s="70"/>
      <c r="I12" s="70"/>
      <c r="J12" s="70"/>
      <c r="K12" s="60"/>
      <c r="L12" s="65"/>
      <c r="M12" s="65"/>
      <c r="N12" s="62"/>
      <c r="O12" s="52"/>
    </row>
    <row r="13" spans="1:15" ht="12.75" customHeight="1" hidden="1">
      <c r="A13" s="55"/>
      <c r="B13" s="70"/>
      <c r="C13" s="70"/>
      <c r="D13" s="70"/>
      <c r="E13" s="70"/>
      <c r="F13" s="70"/>
      <c r="G13" s="70"/>
      <c r="H13" s="70"/>
      <c r="I13" s="70"/>
      <c r="J13" s="70"/>
      <c r="K13" s="60"/>
      <c r="L13" s="65"/>
      <c r="M13" s="65"/>
      <c r="N13" s="62"/>
      <c r="O13" s="52"/>
    </row>
    <row r="14" spans="1:15" ht="12.75" customHeight="1" hidden="1">
      <c r="A14" s="55"/>
      <c r="B14" s="70"/>
      <c r="C14" s="70"/>
      <c r="D14" s="70"/>
      <c r="E14" s="70"/>
      <c r="F14" s="70"/>
      <c r="G14" s="70"/>
      <c r="H14" s="70"/>
      <c r="I14" s="70"/>
      <c r="J14" s="70"/>
      <c r="K14" s="60"/>
      <c r="L14" s="65"/>
      <c r="M14" s="65"/>
      <c r="N14" s="62"/>
      <c r="O14" s="52"/>
    </row>
    <row r="15" spans="1:15" ht="15.75" customHeight="1">
      <c r="A15" s="55"/>
      <c r="B15" s="67" t="s">
        <v>57</v>
      </c>
      <c r="C15" s="57" t="s">
        <v>1</v>
      </c>
      <c r="D15" s="57" t="s">
        <v>2</v>
      </c>
      <c r="E15" s="57" t="s">
        <v>3</v>
      </c>
      <c r="F15" s="57"/>
      <c r="G15" s="57" t="s">
        <v>4</v>
      </c>
      <c r="H15" s="57" t="s">
        <v>5</v>
      </c>
      <c r="I15" s="57" t="s">
        <v>58</v>
      </c>
      <c r="J15" s="57" t="s">
        <v>59</v>
      </c>
      <c r="K15" s="60"/>
      <c r="L15" s="65"/>
      <c r="M15" s="65"/>
      <c r="N15" s="62"/>
      <c r="O15" s="52"/>
    </row>
    <row r="16" spans="1:15" ht="54.75" customHeight="1">
      <c r="A16" s="55"/>
      <c r="B16" s="68"/>
      <c r="C16" s="57"/>
      <c r="D16" s="57"/>
      <c r="E16" s="57"/>
      <c r="F16" s="57"/>
      <c r="G16" s="57"/>
      <c r="H16" s="57"/>
      <c r="I16" s="57"/>
      <c r="J16" s="57"/>
      <c r="K16" s="60"/>
      <c r="L16" s="65"/>
      <c r="M16" s="65"/>
      <c r="N16" s="62"/>
      <c r="O16" s="53"/>
    </row>
    <row r="17" spans="1:15" ht="12.75" customHeight="1" hidden="1">
      <c r="A17" s="55"/>
      <c r="B17" s="68"/>
      <c r="C17" s="57"/>
      <c r="D17" s="57"/>
      <c r="E17" s="57"/>
      <c r="F17" s="57"/>
      <c r="G17" s="57"/>
      <c r="H17" s="57"/>
      <c r="I17" s="57"/>
      <c r="J17" s="57"/>
      <c r="K17" s="60"/>
      <c r="L17" s="65"/>
      <c r="M17" s="65"/>
      <c r="N17" s="62"/>
      <c r="O17" s="42"/>
    </row>
    <row r="18" spans="1:15" ht="2.25" customHeight="1" hidden="1">
      <c r="A18" s="55"/>
      <c r="B18" s="68"/>
      <c r="C18" s="57"/>
      <c r="D18" s="57"/>
      <c r="E18" s="57"/>
      <c r="F18" s="57"/>
      <c r="G18" s="57"/>
      <c r="H18" s="57"/>
      <c r="I18" s="57"/>
      <c r="J18" s="57"/>
      <c r="K18" s="60"/>
      <c r="L18" s="65"/>
      <c r="M18" s="65"/>
      <c r="N18" s="62"/>
      <c r="O18" s="42"/>
    </row>
    <row r="19" spans="1:15" ht="2.25" customHeight="1" hidden="1">
      <c r="A19" s="55"/>
      <c r="B19" s="68"/>
      <c r="C19" s="57"/>
      <c r="D19" s="57"/>
      <c r="E19" s="57"/>
      <c r="F19" s="57"/>
      <c r="G19" s="57"/>
      <c r="H19" s="57"/>
      <c r="I19" s="57"/>
      <c r="J19" s="57"/>
      <c r="K19" s="60"/>
      <c r="L19" s="65"/>
      <c r="M19" s="65"/>
      <c r="N19" s="62"/>
      <c r="O19" s="42"/>
    </row>
    <row r="20" spans="1:15" ht="1.5" customHeight="1" hidden="1" thickBot="1">
      <c r="A20" s="55"/>
      <c r="B20" s="68"/>
      <c r="C20" s="57"/>
      <c r="D20" s="57"/>
      <c r="E20" s="57"/>
      <c r="F20" s="57"/>
      <c r="G20" s="57"/>
      <c r="H20" s="57"/>
      <c r="I20" s="57"/>
      <c r="J20" s="57"/>
      <c r="K20" s="60"/>
      <c r="L20" s="65"/>
      <c r="M20" s="65"/>
      <c r="N20" s="62"/>
      <c r="O20" s="42"/>
    </row>
    <row r="21" spans="1:15" ht="12.75" customHeight="1" hidden="1">
      <c r="A21" s="55"/>
      <c r="B21" s="68"/>
      <c r="C21" s="57"/>
      <c r="D21" s="57"/>
      <c r="E21" s="57"/>
      <c r="F21" s="57"/>
      <c r="G21" s="57"/>
      <c r="H21" s="57"/>
      <c r="I21" s="57"/>
      <c r="J21" s="57"/>
      <c r="K21" s="60"/>
      <c r="L21" s="65"/>
      <c r="M21" s="65"/>
      <c r="N21" s="62"/>
      <c r="O21" s="42"/>
    </row>
    <row r="22" spans="1:15" ht="12" customHeight="1" hidden="1" thickBot="1">
      <c r="A22" s="56"/>
      <c r="B22" s="69"/>
      <c r="C22" s="57"/>
      <c r="D22" s="57"/>
      <c r="E22" s="57"/>
      <c r="F22" s="57"/>
      <c r="G22" s="57"/>
      <c r="H22" s="57"/>
      <c r="I22" s="57"/>
      <c r="J22" s="57"/>
      <c r="K22" s="61"/>
      <c r="L22" s="66"/>
      <c r="M22" s="66"/>
      <c r="N22" s="62"/>
      <c r="O22" s="42"/>
    </row>
    <row r="23" spans="1:15" ht="12" customHeight="1">
      <c r="A23" s="19"/>
      <c r="B23" s="12" t="s">
        <v>16</v>
      </c>
      <c r="C23" s="12" t="s">
        <v>28</v>
      </c>
      <c r="D23" s="12" t="s">
        <v>29</v>
      </c>
      <c r="E23" s="12" t="s">
        <v>31</v>
      </c>
      <c r="F23" s="12"/>
      <c r="G23" s="12" t="s">
        <v>26</v>
      </c>
      <c r="H23" s="12" t="s">
        <v>27</v>
      </c>
      <c r="I23" s="12" t="s">
        <v>42</v>
      </c>
      <c r="J23" s="12" t="s">
        <v>43</v>
      </c>
      <c r="K23" s="12" t="s">
        <v>44</v>
      </c>
      <c r="L23" s="41" t="s">
        <v>14</v>
      </c>
      <c r="M23" s="41" t="s">
        <v>45</v>
      </c>
      <c r="N23" s="41" t="s">
        <v>46</v>
      </c>
      <c r="O23" s="43">
        <v>13</v>
      </c>
    </row>
    <row r="24" spans="1:15" s="11" customFormat="1" ht="17.25" customHeight="1">
      <c r="A24" s="15" t="s">
        <v>16</v>
      </c>
      <c r="B24" s="4" t="s">
        <v>7</v>
      </c>
      <c r="C24" s="4">
        <v>1</v>
      </c>
      <c r="D24" s="4" t="s">
        <v>6</v>
      </c>
      <c r="E24" s="74" t="s">
        <v>6</v>
      </c>
      <c r="F24" s="74"/>
      <c r="G24" s="4" t="s">
        <v>7</v>
      </c>
      <c r="H24" s="4" t="s">
        <v>6</v>
      </c>
      <c r="I24" s="4" t="s">
        <v>8</v>
      </c>
      <c r="J24" s="4" t="s">
        <v>7</v>
      </c>
      <c r="K24" s="14" t="s">
        <v>30</v>
      </c>
      <c r="L24" s="49">
        <f>L25+L38+L56+L75+L72</f>
        <v>578900</v>
      </c>
      <c r="M24" s="49">
        <f>M25+M38+M56+M75+M72</f>
        <v>578900</v>
      </c>
      <c r="N24" s="49">
        <f>N25+N38+N56+N75+N72</f>
        <v>133967.05999999997</v>
      </c>
      <c r="O24" s="44">
        <f>N24/M24*100</f>
        <v>23.1416583174987</v>
      </c>
    </row>
    <row r="25" spans="1:15" s="11" customFormat="1" ht="17.25" customHeight="1">
      <c r="A25" s="3" t="s">
        <v>28</v>
      </c>
      <c r="B25" s="3" t="s">
        <v>71</v>
      </c>
      <c r="C25" s="3" t="s">
        <v>16</v>
      </c>
      <c r="D25" s="3" t="s">
        <v>9</v>
      </c>
      <c r="E25" s="3" t="s">
        <v>6</v>
      </c>
      <c r="F25" s="3"/>
      <c r="G25" s="3" t="s">
        <v>7</v>
      </c>
      <c r="H25" s="3" t="s">
        <v>6</v>
      </c>
      <c r="I25" s="3" t="s">
        <v>8</v>
      </c>
      <c r="J25" s="3" t="s">
        <v>15</v>
      </c>
      <c r="K25" s="13" t="s">
        <v>80</v>
      </c>
      <c r="L25" s="35">
        <f>L26</f>
        <v>123500</v>
      </c>
      <c r="M25" s="35">
        <f>M26</f>
        <v>123500</v>
      </c>
      <c r="N25" s="35">
        <f>N26</f>
        <v>34937.369999999995</v>
      </c>
      <c r="O25" s="45">
        <f aca="true" t="shared" si="0" ref="O25:O92">N25/M25*100</f>
        <v>28.28936842105263</v>
      </c>
    </row>
    <row r="26" spans="1:15" s="11" customFormat="1" ht="17.25" customHeight="1">
      <c r="A26" s="15" t="s">
        <v>29</v>
      </c>
      <c r="B26" s="3" t="s">
        <v>71</v>
      </c>
      <c r="C26" s="3" t="s">
        <v>16</v>
      </c>
      <c r="D26" s="3" t="s">
        <v>9</v>
      </c>
      <c r="E26" s="3" t="s">
        <v>10</v>
      </c>
      <c r="F26" s="3"/>
      <c r="G26" s="3" t="s">
        <v>7</v>
      </c>
      <c r="H26" s="3" t="s">
        <v>9</v>
      </c>
      <c r="I26" s="3" t="s">
        <v>8</v>
      </c>
      <c r="J26" s="3" t="s">
        <v>15</v>
      </c>
      <c r="K26" s="13" t="s">
        <v>81</v>
      </c>
      <c r="L26" s="35">
        <f>L27+L28+L29</f>
        <v>123500</v>
      </c>
      <c r="M26" s="35">
        <f>M27+M28+M29</f>
        <v>123500</v>
      </c>
      <c r="N26" s="35">
        <f>N27+N28+N29</f>
        <v>34937.369999999995</v>
      </c>
      <c r="O26" s="45">
        <f t="shared" si="0"/>
        <v>28.28936842105263</v>
      </c>
    </row>
    <row r="27" spans="1:15" ht="66.75" customHeight="1">
      <c r="A27" s="15" t="s">
        <v>31</v>
      </c>
      <c r="B27" s="3" t="s">
        <v>71</v>
      </c>
      <c r="C27" s="3" t="s">
        <v>16</v>
      </c>
      <c r="D27" s="3" t="s">
        <v>9</v>
      </c>
      <c r="E27" s="3" t="s">
        <v>10</v>
      </c>
      <c r="F27" s="3"/>
      <c r="G27" s="3" t="s">
        <v>13</v>
      </c>
      <c r="H27" s="3" t="s">
        <v>9</v>
      </c>
      <c r="I27" s="3" t="s">
        <v>8</v>
      </c>
      <c r="J27" s="3" t="s">
        <v>15</v>
      </c>
      <c r="K27" s="13" t="s">
        <v>51</v>
      </c>
      <c r="L27" s="35">
        <v>122900</v>
      </c>
      <c r="M27" s="35">
        <v>122900</v>
      </c>
      <c r="N27" s="35">
        <v>34803.24</v>
      </c>
      <c r="O27" s="45">
        <f>N27/M27*100</f>
        <v>28.31834011391375</v>
      </c>
    </row>
    <row r="28" spans="1:15" ht="66.75" customHeight="1">
      <c r="A28" s="63" t="s">
        <v>26</v>
      </c>
      <c r="B28" s="58">
        <v>182</v>
      </c>
      <c r="C28" s="58">
        <v>1</v>
      </c>
      <c r="D28" s="58" t="s">
        <v>9</v>
      </c>
      <c r="E28" s="58" t="s">
        <v>10</v>
      </c>
      <c r="F28" s="58"/>
      <c r="G28" s="58" t="s">
        <v>119</v>
      </c>
      <c r="H28" s="58" t="s">
        <v>9</v>
      </c>
      <c r="I28" s="58" t="s">
        <v>8</v>
      </c>
      <c r="J28" s="58">
        <v>110</v>
      </c>
      <c r="K28" s="79" t="s">
        <v>51</v>
      </c>
      <c r="L28" s="35">
        <v>0</v>
      </c>
      <c r="M28" s="35">
        <v>0</v>
      </c>
      <c r="N28" s="35">
        <v>13.56</v>
      </c>
      <c r="O28" s="45"/>
    </row>
    <row r="29" spans="1:15" ht="11.25" customHeight="1" hidden="1" thickBot="1">
      <c r="A29" s="63"/>
      <c r="B29" s="58"/>
      <c r="C29" s="58"/>
      <c r="D29" s="58"/>
      <c r="E29" s="58"/>
      <c r="F29" s="58"/>
      <c r="G29" s="58"/>
      <c r="H29" s="58"/>
      <c r="I29" s="58"/>
      <c r="J29" s="58"/>
      <c r="K29" s="79"/>
      <c r="L29" s="76">
        <v>600</v>
      </c>
      <c r="M29" s="50">
        <v>600</v>
      </c>
      <c r="N29" s="50">
        <v>120.57</v>
      </c>
      <c r="O29" s="45">
        <f t="shared" si="0"/>
        <v>20.095</v>
      </c>
    </row>
    <row r="30" spans="1:15" ht="13.5" customHeight="1" hidden="1" thickBot="1">
      <c r="A30" s="63"/>
      <c r="B30" s="58"/>
      <c r="C30" s="58"/>
      <c r="D30" s="58"/>
      <c r="E30" s="58"/>
      <c r="F30" s="58"/>
      <c r="G30" s="58"/>
      <c r="H30" s="58"/>
      <c r="I30" s="58"/>
      <c r="J30" s="58"/>
      <c r="K30" s="79"/>
      <c r="L30" s="77"/>
      <c r="M30" s="50"/>
      <c r="N30" s="50"/>
      <c r="O30" s="45" t="e">
        <f t="shared" si="0"/>
        <v>#DIV/0!</v>
      </c>
    </row>
    <row r="31" spans="1:15" ht="13.5" customHeight="1" hidden="1" thickBot="1">
      <c r="A31" s="63"/>
      <c r="B31" s="58"/>
      <c r="C31" s="58"/>
      <c r="D31" s="58"/>
      <c r="E31" s="58"/>
      <c r="F31" s="58"/>
      <c r="G31" s="58"/>
      <c r="H31" s="58"/>
      <c r="I31" s="58"/>
      <c r="J31" s="58"/>
      <c r="K31" s="79"/>
      <c r="L31" s="77"/>
      <c r="M31" s="50"/>
      <c r="N31" s="50"/>
      <c r="O31" s="45" t="e">
        <f t="shared" si="0"/>
        <v>#DIV/0!</v>
      </c>
    </row>
    <row r="32" spans="1:15" ht="13.5" customHeight="1" hidden="1" thickBot="1">
      <c r="A32" s="63"/>
      <c r="B32" s="58"/>
      <c r="C32" s="58"/>
      <c r="D32" s="58"/>
      <c r="E32" s="58"/>
      <c r="F32" s="58"/>
      <c r="G32" s="58"/>
      <c r="H32" s="58"/>
      <c r="I32" s="58"/>
      <c r="J32" s="58"/>
      <c r="K32" s="79"/>
      <c r="L32" s="77"/>
      <c r="M32" s="50"/>
      <c r="N32" s="50"/>
      <c r="O32" s="45" t="e">
        <f t="shared" si="0"/>
        <v>#DIV/0!</v>
      </c>
    </row>
    <row r="33" spans="1:15" ht="13.5" customHeight="1" hidden="1" thickBot="1">
      <c r="A33" s="63"/>
      <c r="B33" s="58"/>
      <c r="C33" s="58"/>
      <c r="D33" s="58"/>
      <c r="E33" s="58"/>
      <c r="F33" s="58"/>
      <c r="G33" s="58"/>
      <c r="H33" s="58"/>
      <c r="I33" s="58"/>
      <c r="J33" s="58"/>
      <c r="K33" s="79"/>
      <c r="L33" s="77"/>
      <c r="M33" s="50"/>
      <c r="N33" s="50"/>
      <c r="O33" s="45" t="e">
        <f t="shared" si="0"/>
        <v>#DIV/0!</v>
      </c>
    </row>
    <row r="34" spans="1:15" ht="13.5" customHeight="1" hidden="1" thickBot="1">
      <c r="A34" s="63"/>
      <c r="B34" s="58"/>
      <c r="C34" s="58"/>
      <c r="D34" s="58"/>
      <c r="E34" s="58"/>
      <c r="F34" s="58"/>
      <c r="G34" s="58"/>
      <c r="H34" s="58"/>
      <c r="I34" s="58"/>
      <c r="J34" s="58"/>
      <c r="K34" s="79"/>
      <c r="L34" s="77"/>
      <c r="M34" s="50"/>
      <c r="N34" s="50"/>
      <c r="O34" s="45" t="e">
        <f t="shared" si="0"/>
        <v>#DIV/0!</v>
      </c>
    </row>
    <row r="35" spans="1:15" ht="13.5" customHeight="1" hidden="1" thickBot="1">
      <c r="A35" s="63"/>
      <c r="B35" s="58"/>
      <c r="C35" s="58"/>
      <c r="D35" s="58"/>
      <c r="E35" s="58"/>
      <c r="F35" s="58"/>
      <c r="G35" s="58"/>
      <c r="H35" s="58"/>
      <c r="I35" s="58"/>
      <c r="J35" s="58"/>
      <c r="K35" s="79"/>
      <c r="L35" s="77"/>
      <c r="M35" s="50"/>
      <c r="N35" s="50"/>
      <c r="O35" s="45" t="e">
        <f t="shared" si="0"/>
        <v>#DIV/0!</v>
      </c>
    </row>
    <row r="36" spans="1:15" ht="13.5" customHeight="1" hidden="1" thickBot="1">
      <c r="A36" s="63"/>
      <c r="B36" s="58"/>
      <c r="C36" s="58"/>
      <c r="D36" s="58"/>
      <c r="E36" s="58"/>
      <c r="F36" s="58"/>
      <c r="G36" s="58"/>
      <c r="H36" s="58"/>
      <c r="I36" s="58"/>
      <c r="J36" s="58"/>
      <c r="K36" s="79"/>
      <c r="L36" s="77"/>
      <c r="M36" s="50"/>
      <c r="N36" s="50"/>
      <c r="O36" s="45" t="e">
        <f t="shared" si="0"/>
        <v>#DIV/0!</v>
      </c>
    </row>
    <row r="37" spans="1:15" ht="43.5" customHeight="1">
      <c r="A37" s="2" t="s">
        <v>27</v>
      </c>
      <c r="B37" s="3" t="s">
        <v>71</v>
      </c>
      <c r="C37" s="3" t="s">
        <v>16</v>
      </c>
      <c r="D37" s="3" t="s">
        <v>9</v>
      </c>
      <c r="E37" s="3" t="s">
        <v>10</v>
      </c>
      <c r="F37" s="3"/>
      <c r="G37" s="3" t="s">
        <v>12</v>
      </c>
      <c r="H37" s="3" t="s">
        <v>9</v>
      </c>
      <c r="I37" s="3" t="s">
        <v>8</v>
      </c>
      <c r="J37" s="3" t="s">
        <v>15</v>
      </c>
      <c r="K37" s="6" t="s">
        <v>106</v>
      </c>
      <c r="L37" s="78"/>
      <c r="M37" s="50"/>
      <c r="N37" s="50"/>
      <c r="O37" s="45">
        <f>N29/M29*100</f>
        <v>20.095</v>
      </c>
    </row>
    <row r="38" spans="1:15" ht="39.75" customHeight="1">
      <c r="A38" s="2" t="s">
        <v>42</v>
      </c>
      <c r="B38" s="3" t="s">
        <v>7</v>
      </c>
      <c r="C38" s="3" t="s">
        <v>16</v>
      </c>
      <c r="D38" s="3" t="s">
        <v>17</v>
      </c>
      <c r="E38" s="3" t="s">
        <v>6</v>
      </c>
      <c r="F38" s="3"/>
      <c r="G38" s="3" t="s">
        <v>7</v>
      </c>
      <c r="H38" s="3" t="s">
        <v>6</v>
      </c>
      <c r="I38" s="3" t="s">
        <v>8</v>
      </c>
      <c r="J38" s="3" t="s">
        <v>7</v>
      </c>
      <c r="K38" s="13" t="s">
        <v>78</v>
      </c>
      <c r="L38" s="27">
        <f>L39</f>
        <v>241300</v>
      </c>
      <c r="M38" s="27">
        <f>M39</f>
        <v>241300</v>
      </c>
      <c r="N38" s="27">
        <f>N39</f>
        <v>64890.539999999986</v>
      </c>
      <c r="O38" s="45">
        <f t="shared" si="0"/>
        <v>26.89205967675093</v>
      </c>
    </row>
    <row r="39" spans="1:15" ht="27" customHeight="1">
      <c r="A39" s="2" t="s">
        <v>43</v>
      </c>
      <c r="B39" s="3" t="s">
        <v>7</v>
      </c>
      <c r="C39" s="3" t="s">
        <v>16</v>
      </c>
      <c r="D39" s="3" t="s">
        <v>17</v>
      </c>
      <c r="E39" s="3" t="s">
        <v>10</v>
      </c>
      <c r="F39" s="3"/>
      <c r="G39" s="3" t="s">
        <v>7</v>
      </c>
      <c r="H39" s="3" t="s">
        <v>9</v>
      </c>
      <c r="I39" s="3" t="s">
        <v>8</v>
      </c>
      <c r="J39" s="3" t="s">
        <v>15</v>
      </c>
      <c r="K39" s="6" t="s">
        <v>79</v>
      </c>
      <c r="L39" s="27">
        <f>L40+L44+L48+L52</f>
        <v>241300</v>
      </c>
      <c r="M39" s="27">
        <f>M40+M44+M48+M52</f>
        <v>241300</v>
      </c>
      <c r="N39" s="27">
        <f>N40+N44+N48+N52</f>
        <v>64890.539999999986</v>
      </c>
      <c r="O39" s="27">
        <f>O40+O44+O48+O52</f>
        <v>99.8491081223043</v>
      </c>
    </row>
    <row r="40" spans="1:15" ht="81.75" customHeight="1">
      <c r="A40" s="2" t="s">
        <v>44</v>
      </c>
      <c r="B40" s="3" t="s">
        <v>7</v>
      </c>
      <c r="C40" s="3" t="s">
        <v>16</v>
      </c>
      <c r="D40" s="3" t="s">
        <v>17</v>
      </c>
      <c r="E40" s="3" t="s">
        <v>10</v>
      </c>
      <c r="F40" s="3"/>
      <c r="G40" s="3" t="s">
        <v>35</v>
      </c>
      <c r="H40" s="3" t="s">
        <v>9</v>
      </c>
      <c r="I40" s="3" t="s">
        <v>8</v>
      </c>
      <c r="J40" s="3" t="s">
        <v>15</v>
      </c>
      <c r="K40" s="46" t="s">
        <v>33</v>
      </c>
      <c r="L40" s="48">
        <f>L41</f>
        <v>114300</v>
      </c>
      <c r="M40" s="27">
        <f>M41</f>
        <v>114300</v>
      </c>
      <c r="N40" s="27">
        <f>N41</f>
        <v>33358.95</v>
      </c>
      <c r="O40" s="45">
        <f t="shared" si="0"/>
        <v>29.18543307086614</v>
      </c>
    </row>
    <row r="41" spans="1:15" s="26" customFormat="1" ht="117.75" customHeight="1">
      <c r="A41" s="29" t="s">
        <v>14</v>
      </c>
      <c r="B41" s="37" t="s">
        <v>50</v>
      </c>
      <c r="C41" s="37" t="s">
        <v>16</v>
      </c>
      <c r="D41" s="37" t="s">
        <v>17</v>
      </c>
      <c r="E41" s="37" t="s">
        <v>10</v>
      </c>
      <c r="F41" s="37"/>
      <c r="G41" s="37" t="s">
        <v>113</v>
      </c>
      <c r="H41" s="37" t="s">
        <v>9</v>
      </c>
      <c r="I41" s="37" t="s">
        <v>8</v>
      </c>
      <c r="J41" s="37" t="s">
        <v>15</v>
      </c>
      <c r="K41" s="47" t="s">
        <v>158</v>
      </c>
      <c r="L41" s="48">
        <f>L42+L43</f>
        <v>114300</v>
      </c>
      <c r="M41" s="27">
        <f>M42+M43</f>
        <v>114300</v>
      </c>
      <c r="N41" s="27">
        <f>N42+N43</f>
        <v>33358.95</v>
      </c>
      <c r="O41" s="45">
        <f>N41/M41*100</f>
        <v>29.18543307086614</v>
      </c>
    </row>
    <row r="42" spans="1:15" s="26" customFormat="1" ht="117.75" customHeight="1">
      <c r="A42" s="29" t="s">
        <v>45</v>
      </c>
      <c r="B42" s="37" t="s">
        <v>50</v>
      </c>
      <c r="C42" s="37" t="s">
        <v>16</v>
      </c>
      <c r="D42" s="37" t="s">
        <v>17</v>
      </c>
      <c r="E42" s="37" t="s">
        <v>10</v>
      </c>
      <c r="F42" s="37"/>
      <c r="G42" s="37" t="s">
        <v>113</v>
      </c>
      <c r="H42" s="37" t="s">
        <v>9</v>
      </c>
      <c r="I42" s="37" t="s">
        <v>8</v>
      </c>
      <c r="J42" s="37" t="s">
        <v>15</v>
      </c>
      <c r="K42" s="47" t="s">
        <v>158</v>
      </c>
      <c r="L42" s="48">
        <v>114300</v>
      </c>
      <c r="M42" s="27">
        <v>114300</v>
      </c>
      <c r="N42" s="27">
        <v>0</v>
      </c>
      <c r="O42" s="45">
        <f t="shared" si="0"/>
        <v>0</v>
      </c>
    </row>
    <row r="43" spans="1:15" s="26" customFormat="1" ht="122.25" customHeight="1">
      <c r="A43" s="29" t="s">
        <v>46</v>
      </c>
      <c r="B43" s="37" t="s">
        <v>71</v>
      </c>
      <c r="C43" s="37" t="s">
        <v>16</v>
      </c>
      <c r="D43" s="37" t="s">
        <v>17</v>
      </c>
      <c r="E43" s="37" t="s">
        <v>10</v>
      </c>
      <c r="F43" s="37"/>
      <c r="G43" s="37" t="s">
        <v>113</v>
      </c>
      <c r="H43" s="37" t="s">
        <v>9</v>
      </c>
      <c r="I43" s="37" t="s">
        <v>8</v>
      </c>
      <c r="J43" s="37" t="s">
        <v>15</v>
      </c>
      <c r="K43" s="47" t="s">
        <v>158</v>
      </c>
      <c r="L43" s="48"/>
      <c r="M43" s="27"/>
      <c r="N43" s="27">
        <v>33358.95</v>
      </c>
      <c r="O43" s="45"/>
    </row>
    <row r="44" spans="1:15" ht="91.5" customHeight="1">
      <c r="A44" s="2" t="s">
        <v>47</v>
      </c>
      <c r="B44" s="3" t="s">
        <v>7</v>
      </c>
      <c r="C44" s="3" t="s">
        <v>16</v>
      </c>
      <c r="D44" s="3" t="s">
        <v>17</v>
      </c>
      <c r="E44" s="3" t="s">
        <v>10</v>
      </c>
      <c r="F44" s="3"/>
      <c r="G44" s="3" t="s">
        <v>32</v>
      </c>
      <c r="H44" s="3" t="s">
        <v>9</v>
      </c>
      <c r="I44" s="3" t="s">
        <v>8</v>
      </c>
      <c r="J44" s="3" t="s">
        <v>15</v>
      </c>
      <c r="K44" s="47" t="s">
        <v>156</v>
      </c>
      <c r="L44" s="48">
        <f>L45</f>
        <v>800</v>
      </c>
      <c r="M44" s="27">
        <f>M45</f>
        <v>800</v>
      </c>
      <c r="N44" s="27">
        <f>N45</f>
        <v>136.88</v>
      </c>
      <c r="O44" s="45">
        <f t="shared" si="0"/>
        <v>17.11</v>
      </c>
    </row>
    <row r="45" spans="1:15" ht="131.25" customHeight="1">
      <c r="A45" s="2" t="s">
        <v>25</v>
      </c>
      <c r="B45" s="3" t="s">
        <v>7</v>
      </c>
      <c r="C45" s="3" t="s">
        <v>16</v>
      </c>
      <c r="D45" s="3" t="s">
        <v>17</v>
      </c>
      <c r="E45" s="3" t="s">
        <v>10</v>
      </c>
      <c r="F45" s="3"/>
      <c r="G45" s="3" t="s">
        <v>112</v>
      </c>
      <c r="H45" s="3" t="s">
        <v>9</v>
      </c>
      <c r="I45" s="3" t="s">
        <v>8</v>
      </c>
      <c r="J45" s="3" t="s">
        <v>15</v>
      </c>
      <c r="K45" s="47" t="s">
        <v>157</v>
      </c>
      <c r="L45" s="48">
        <f>L46+L47</f>
        <v>800</v>
      </c>
      <c r="M45" s="27">
        <f>M46+M47</f>
        <v>800</v>
      </c>
      <c r="N45" s="27">
        <f>N46+N47</f>
        <v>136.88</v>
      </c>
      <c r="O45" s="45">
        <f t="shared" si="0"/>
        <v>17.11</v>
      </c>
    </row>
    <row r="46" spans="1:15" ht="134.25" customHeight="1">
      <c r="A46" s="2" t="s">
        <v>48</v>
      </c>
      <c r="B46" s="3" t="s">
        <v>50</v>
      </c>
      <c r="C46" s="3" t="s">
        <v>16</v>
      </c>
      <c r="D46" s="3" t="s">
        <v>17</v>
      </c>
      <c r="E46" s="3" t="s">
        <v>10</v>
      </c>
      <c r="F46" s="3"/>
      <c r="G46" s="3" t="s">
        <v>112</v>
      </c>
      <c r="H46" s="3" t="s">
        <v>9</v>
      </c>
      <c r="I46" s="3" t="s">
        <v>8</v>
      </c>
      <c r="J46" s="3" t="s">
        <v>15</v>
      </c>
      <c r="K46" s="47" t="s">
        <v>157</v>
      </c>
      <c r="L46" s="48">
        <v>800</v>
      </c>
      <c r="M46" s="27">
        <v>800</v>
      </c>
      <c r="N46" s="27">
        <v>0</v>
      </c>
      <c r="O46" s="45">
        <f t="shared" si="0"/>
        <v>0</v>
      </c>
    </row>
    <row r="47" spans="1:15" ht="129.75" customHeight="1">
      <c r="A47" s="2" t="s">
        <v>56</v>
      </c>
      <c r="B47" s="3" t="s">
        <v>71</v>
      </c>
      <c r="C47" s="3" t="s">
        <v>16</v>
      </c>
      <c r="D47" s="3" t="s">
        <v>17</v>
      </c>
      <c r="E47" s="3" t="s">
        <v>10</v>
      </c>
      <c r="F47" s="3"/>
      <c r="G47" s="3" t="s">
        <v>112</v>
      </c>
      <c r="H47" s="3" t="s">
        <v>9</v>
      </c>
      <c r="I47" s="3" t="s">
        <v>8</v>
      </c>
      <c r="J47" s="3" t="s">
        <v>15</v>
      </c>
      <c r="K47" s="47" t="s">
        <v>157</v>
      </c>
      <c r="L47" s="48"/>
      <c r="M47" s="27"/>
      <c r="N47" s="27">
        <v>136.88</v>
      </c>
      <c r="O47" s="45"/>
    </row>
    <row r="48" spans="1:15" ht="78" customHeight="1">
      <c r="A48" s="2" t="s">
        <v>49</v>
      </c>
      <c r="B48" s="3" t="s">
        <v>7</v>
      </c>
      <c r="C48" s="3" t="s">
        <v>16</v>
      </c>
      <c r="D48" s="3" t="s">
        <v>17</v>
      </c>
      <c r="E48" s="3" t="s">
        <v>10</v>
      </c>
      <c r="F48" s="3"/>
      <c r="G48" s="3" t="s">
        <v>34</v>
      </c>
      <c r="H48" s="3" t="s">
        <v>9</v>
      </c>
      <c r="I48" s="3" t="s">
        <v>8</v>
      </c>
      <c r="J48" s="3" t="s">
        <v>15</v>
      </c>
      <c r="K48" s="46" t="s">
        <v>37</v>
      </c>
      <c r="L48" s="27">
        <f>L49</f>
        <v>141300</v>
      </c>
      <c r="M48" s="27">
        <f>M49</f>
        <v>141300</v>
      </c>
      <c r="N48" s="27">
        <f>N49</f>
        <v>35669.5</v>
      </c>
      <c r="O48" s="45">
        <f t="shared" si="0"/>
        <v>25.243807501769282</v>
      </c>
    </row>
    <row r="49" spans="1:15" ht="121.5" customHeight="1">
      <c r="A49" s="2" t="s">
        <v>64</v>
      </c>
      <c r="B49" s="3" t="s">
        <v>7</v>
      </c>
      <c r="C49" s="3" t="s">
        <v>16</v>
      </c>
      <c r="D49" s="3" t="s">
        <v>17</v>
      </c>
      <c r="E49" s="3" t="s">
        <v>10</v>
      </c>
      <c r="F49" s="3"/>
      <c r="G49" s="3" t="s">
        <v>111</v>
      </c>
      <c r="H49" s="3" t="s">
        <v>9</v>
      </c>
      <c r="I49" s="3" t="s">
        <v>8</v>
      </c>
      <c r="J49" s="3" t="s">
        <v>15</v>
      </c>
      <c r="K49" s="47" t="s">
        <v>155</v>
      </c>
      <c r="L49" s="27">
        <f>L50+L51</f>
        <v>141300</v>
      </c>
      <c r="M49" s="27">
        <f>M50+M51</f>
        <v>141300</v>
      </c>
      <c r="N49" s="27">
        <f>N50+N51</f>
        <v>35669.5</v>
      </c>
      <c r="O49" s="45">
        <f t="shared" si="0"/>
        <v>25.243807501769282</v>
      </c>
    </row>
    <row r="50" spans="1:15" ht="121.5" customHeight="1">
      <c r="A50" s="2" t="s">
        <v>82</v>
      </c>
      <c r="B50" s="3" t="s">
        <v>50</v>
      </c>
      <c r="C50" s="3" t="s">
        <v>16</v>
      </c>
      <c r="D50" s="3" t="s">
        <v>17</v>
      </c>
      <c r="E50" s="3" t="s">
        <v>10</v>
      </c>
      <c r="F50" s="3"/>
      <c r="G50" s="3" t="s">
        <v>34</v>
      </c>
      <c r="H50" s="3" t="s">
        <v>9</v>
      </c>
      <c r="I50" s="3" t="s">
        <v>8</v>
      </c>
      <c r="J50" s="3" t="s">
        <v>15</v>
      </c>
      <c r="K50" s="47" t="s">
        <v>155</v>
      </c>
      <c r="L50" s="27">
        <v>141300</v>
      </c>
      <c r="M50" s="27">
        <v>141300</v>
      </c>
      <c r="N50" s="27">
        <v>0</v>
      </c>
      <c r="O50" s="45">
        <f t="shared" si="0"/>
        <v>0</v>
      </c>
    </row>
    <row r="51" spans="1:15" ht="120.75" customHeight="1">
      <c r="A51" s="2" t="s">
        <v>83</v>
      </c>
      <c r="B51" s="3" t="s">
        <v>71</v>
      </c>
      <c r="C51" s="3" t="s">
        <v>16</v>
      </c>
      <c r="D51" s="3" t="s">
        <v>17</v>
      </c>
      <c r="E51" s="3" t="s">
        <v>10</v>
      </c>
      <c r="F51" s="3"/>
      <c r="G51" s="3" t="s">
        <v>111</v>
      </c>
      <c r="H51" s="3" t="s">
        <v>9</v>
      </c>
      <c r="I51" s="3" t="s">
        <v>8</v>
      </c>
      <c r="J51" s="3" t="s">
        <v>15</v>
      </c>
      <c r="K51" s="47" t="s">
        <v>155</v>
      </c>
      <c r="L51" s="27"/>
      <c r="M51" s="27"/>
      <c r="N51" s="27">
        <v>35669.5</v>
      </c>
      <c r="O51" s="45"/>
    </row>
    <row r="52" spans="1:15" ht="77.25" customHeight="1">
      <c r="A52" s="2" t="s">
        <v>84</v>
      </c>
      <c r="B52" s="3" t="s">
        <v>7</v>
      </c>
      <c r="C52" s="3" t="s">
        <v>16</v>
      </c>
      <c r="D52" s="3" t="s">
        <v>17</v>
      </c>
      <c r="E52" s="3" t="s">
        <v>10</v>
      </c>
      <c r="F52" s="3"/>
      <c r="G52" s="3" t="s">
        <v>36</v>
      </c>
      <c r="H52" s="3" t="s">
        <v>9</v>
      </c>
      <c r="I52" s="3" t="s">
        <v>8</v>
      </c>
      <c r="J52" s="3" t="s">
        <v>15</v>
      </c>
      <c r="K52" s="46" t="s">
        <v>38</v>
      </c>
      <c r="L52" s="27">
        <f>L53</f>
        <v>-15100</v>
      </c>
      <c r="M52" s="27">
        <f>M53</f>
        <v>-15100</v>
      </c>
      <c r="N52" s="27">
        <f>N53</f>
        <v>-4274.79</v>
      </c>
      <c r="O52" s="45">
        <f t="shared" si="0"/>
        <v>28.309867549668873</v>
      </c>
    </row>
    <row r="53" spans="1:15" ht="117" customHeight="1">
      <c r="A53" s="2" t="s">
        <v>85</v>
      </c>
      <c r="B53" s="3" t="s">
        <v>7</v>
      </c>
      <c r="C53" s="3" t="s">
        <v>16</v>
      </c>
      <c r="D53" s="3" t="s">
        <v>17</v>
      </c>
      <c r="E53" s="3" t="s">
        <v>10</v>
      </c>
      <c r="F53" s="3"/>
      <c r="G53" s="3" t="s">
        <v>110</v>
      </c>
      <c r="H53" s="3" t="s">
        <v>9</v>
      </c>
      <c r="I53" s="3" t="s">
        <v>8</v>
      </c>
      <c r="J53" s="3" t="s">
        <v>15</v>
      </c>
      <c r="K53" s="47" t="s">
        <v>154</v>
      </c>
      <c r="L53" s="27">
        <f>L54+L55</f>
        <v>-15100</v>
      </c>
      <c r="M53" s="27">
        <f>M54+M55</f>
        <v>-15100</v>
      </c>
      <c r="N53" s="27">
        <f>N54+N55</f>
        <v>-4274.79</v>
      </c>
      <c r="O53" s="45">
        <f t="shared" si="0"/>
        <v>28.309867549668873</v>
      </c>
    </row>
    <row r="54" spans="1:15" ht="118.5" customHeight="1">
      <c r="A54" s="2" t="s">
        <v>114</v>
      </c>
      <c r="B54" s="3" t="s">
        <v>50</v>
      </c>
      <c r="C54" s="3" t="s">
        <v>16</v>
      </c>
      <c r="D54" s="3" t="s">
        <v>17</v>
      </c>
      <c r="E54" s="3" t="s">
        <v>10</v>
      </c>
      <c r="F54" s="3"/>
      <c r="G54" s="3" t="s">
        <v>110</v>
      </c>
      <c r="H54" s="3" t="s">
        <v>9</v>
      </c>
      <c r="I54" s="3" t="s">
        <v>8</v>
      </c>
      <c r="J54" s="3" t="s">
        <v>15</v>
      </c>
      <c r="K54" s="47" t="s">
        <v>154</v>
      </c>
      <c r="L54" s="27">
        <v>-15100</v>
      </c>
      <c r="M54" s="27">
        <v>-15100</v>
      </c>
      <c r="N54" s="27"/>
      <c r="O54" s="45">
        <f t="shared" si="0"/>
        <v>0</v>
      </c>
    </row>
    <row r="55" spans="1:15" ht="119.25" customHeight="1">
      <c r="A55" s="2" t="s">
        <v>115</v>
      </c>
      <c r="B55" s="3" t="s">
        <v>71</v>
      </c>
      <c r="C55" s="3" t="s">
        <v>16</v>
      </c>
      <c r="D55" s="3" t="s">
        <v>17</v>
      </c>
      <c r="E55" s="3" t="s">
        <v>10</v>
      </c>
      <c r="F55" s="3"/>
      <c r="G55" s="3" t="s">
        <v>110</v>
      </c>
      <c r="H55" s="3" t="s">
        <v>9</v>
      </c>
      <c r="I55" s="3" t="s">
        <v>8</v>
      </c>
      <c r="J55" s="3" t="s">
        <v>15</v>
      </c>
      <c r="K55" s="47" t="s">
        <v>154</v>
      </c>
      <c r="L55" s="27"/>
      <c r="M55" s="27"/>
      <c r="N55" s="27">
        <v>-4274.79</v>
      </c>
      <c r="O55" s="45"/>
    </row>
    <row r="56" spans="1:15" ht="15" customHeight="1">
      <c r="A56" s="2" t="s">
        <v>107</v>
      </c>
      <c r="B56" s="3" t="s">
        <v>7</v>
      </c>
      <c r="C56" s="3" t="s">
        <v>16</v>
      </c>
      <c r="D56" s="3" t="s">
        <v>11</v>
      </c>
      <c r="E56" s="3" t="s">
        <v>6</v>
      </c>
      <c r="F56" s="3"/>
      <c r="G56" s="3" t="s">
        <v>7</v>
      </c>
      <c r="H56" s="3" t="s">
        <v>6</v>
      </c>
      <c r="I56" s="3" t="s">
        <v>8</v>
      </c>
      <c r="J56" s="3" t="s">
        <v>7</v>
      </c>
      <c r="K56" s="13" t="s">
        <v>76</v>
      </c>
      <c r="L56" s="27">
        <f>L57+L60</f>
        <v>203100</v>
      </c>
      <c r="M56" s="27">
        <f>M57+M60</f>
        <v>203100</v>
      </c>
      <c r="N56" s="27">
        <f>N57+N60</f>
        <v>33739.15</v>
      </c>
      <c r="O56" s="45">
        <f t="shared" si="0"/>
        <v>16.612087641555885</v>
      </c>
    </row>
    <row r="57" spans="1:15" ht="15" customHeight="1">
      <c r="A57" s="2" t="s">
        <v>108</v>
      </c>
      <c r="B57" s="3" t="s">
        <v>71</v>
      </c>
      <c r="C57" s="3" t="s">
        <v>16</v>
      </c>
      <c r="D57" s="3" t="s">
        <v>11</v>
      </c>
      <c r="E57" s="3" t="s">
        <v>9</v>
      </c>
      <c r="F57" s="3"/>
      <c r="G57" s="3" t="s">
        <v>7</v>
      </c>
      <c r="H57" s="3" t="s">
        <v>6</v>
      </c>
      <c r="I57" s="3" t="s">
        <v>8</v>
      </c>
      <c r="J57" s="3" t="s">
        <v>15</v>
      </c>
      <c r="K57" s="13" t="s">
        <v>77</v>
      </c>
      <c r="L57" s="27">
        <f>L58</f>
        <v>16500</v>
      </c>
      <c r="M57" s="27">
        <f>M58</f>
        <v>16500</v>
      </c>
      <c r="N57" s="27">
        <f>N58</f>
        <v>-1019.83</v>
      </c>
      <c r="O57" s="45">
        <f t="shared" si="0"/>
        <v>-6.180787878787879</v>
      </c>
    </row>
    <row r="58" spans="1:15" ht="40.5" customHeight="1">
      <c r="A58" s="63" t="s">
        <v>123</v>
      </c>
      <c r="B58" s="58">
        <v>182</v>
      </c>
      <c r="C58" s="58">
        <v>1</v>
      </c>
      <c r="D58" s="58" t="s">
        <v>11</v>
      </c>
      <c r="E58" s="58" t="s">
        <v>9</v>
      </c>
      <c r="F58" s="58"/>
      <c r="G58" s="58" t="s">
        <v>12</v>
      </c>
      <c r="H58" s="58">
        <v>10</v>
      </c>
      <c r="I58" s="58" t="s">
        <v>8</v>
      </c>
      <c r="J58" s="58">
        <v>110</v>
      </c>
      <c r="K58" s="75" t="s">
        <v>62</v>
      </c>
      <c r="L58" s="50">
        <v>16500</v>
      </c>
      <c r="M58" s="50">
        <v>16500</v>
      </c>
      <c r="N58" s="50">
        <v>-1019.83</v>
      </c>
      <c r="O58" s="45">
        <f t="shared" si="0"/>
        <v>-6.180787878787879</v>
      </c>
    </row>
    <row r="59" spans="1:15" ht="12.75" customHeight="1" hidden="1">
      <c r="A59" s="63"/>
      <c r="B59" s="58"/>
      <c r="C59" s="58"/>
      <c r="D59" s="58"/>
      <c r="E59" s="58"/>
      <c r="F59" s="58"/>
      <c r="G59" s="58"/>
      <c r="H59" s="58"/>
      <c r="I59" s="58"/>
      <c r="J59" s="58"/>
      <c r="K59" s="75"/>
      <c r="L59" s="50"/>
      <c r="M59" s="50"/>
      <c r="N59" s="50"/>
      <c r="O59" s="45" t="e">
        <f t="shared" si="0"/>
        <v>#DIV/0!</v>
      </c>
    </row>
    <row r="60" spans="1:15" ht="12.75">
      <c r="A60" s="2" t="s">
        <v>124</v>
      </c>
      <c r="B60" s="3" t="s">
        <v>71</v>
      </c>
      <c r="C60" s="3" t="s">
        <v>16</v>
      </c>
      <c r="D60" s="3" t="s">
        <v>11</v>
      </c>
      <c r="E60" s="3" t="s">
        <v>6</v>
      </c>
      <c r="F60" s="3"/>
      <c r="G60" s="3" t="s">
        <v>7</v>
      </c>
      <c r="H60" s="3" t="s">
        <v>6</v>
      </c>
      <c r="I60" s="3" t="s">
        <v>8</v>
      </c>
      <c r="J60" s="3" t="s">
        <v>15</v>
      </c>
      <c r="K60" s="7" t="s">
        <v>75</v>
      </c>
      <c r="L60" s="27">
        <f>L61+L66</f>
        <v>186600</v>
      </c>
      <c r="M60" s="27">
        <f>M61+M66</f>
        <v>186600</v>
      </c>
      <c r="N60" s="27">
        <f>N61+N66</f>
        <v>34758.98</v>
      </c>
      <c r="O60" s="45">
        <f t="shared" si="0"/>
        <v>18.62753483386924</v>
      </c>
    </row>
    <row r="61" spans="1:15" ht="16.5" customHeight="1">
      <c r="A61" s="2" t="s">
        <v>86</v>
      </c>
      <c r="B61" s="3" t="s">
        <v>71</v>
      </c>
      <c r="C61" s="3" t="s">
        <v>16</v>
      </c>
      <c r="D61" s="3" t="s">
        <v>11</v>
      </c>
      <c r="E61" s="3" t="s">
        <v>11</v>
      </c>
      <c r="F61" s="3"/>
      <c r="G61" s="3" t="s">
        <v>12</v>
      </c>
      <c r="H61" s="3" t="s">
        <v>6</v>
      </c>
      <c r="I61" s="3" t="s">
        <v>8</v>
      </c>
      <c r="J61" s="3" t="s">
        <v>15</v>
      </c>
      <c r="K61" s="7" t="s">
        <v>73</v>
      </c>
      <c r="L61" s="27">
        <f>L62</f>
        <v>50500</v>
      </c>
      <c r="M61" s="27">
        <f>M62</f>
        <v>50500</v>
      </c>
      <c r="N61" s="27">
        <f>N62</f>
        <v>0</v>
      </c>
      <c r="O61" s="45">
        <f t="shared" si="0"/>
        <v>0</v>
      </c>
    </row>
    <row r="62" spans="1:15" ht="29.25" customHeight="1">
      <c r="A62" s="58" t="s">
        <v>87</v>
      </c>
      <c r="B62" s="58">
        <v>182</v>
      </c>
      <c r="C62" s="58">
        <v>1</v>
      </c>
      <c r="D62" s="58" t="s">
        <v>11</v>
      </c>
      <c r="E62" s="58" t="s">
        <v>11</v>
      </c>
      <c r="F62" s="58"/>
      <c r="G62" s="58" t="s">
        <v>54</v>
      </c>
      <c r="H62" s="58">
        <v>10</v>
      </c>
      <c r="I62" s="58" t="s">
        <v>8</v>
      </c>
      <c r="J62" s="58">
        <v>110</v>
      </c>
      <c r="K62" s="75" t="s">
        <v>74</v>
      </c>
      <c r="L62" s="50">
        <v>50500</v>
      </c>
      <c r="M62" s="50">
        <v>50500</v>
      </c>
      <c r="N62" s="50">
        <v>0</v>
      </c>
      <c r="O62" s="45">
        <f t="shared" si="0"/>
        <v>0</v>
      </c>
    </row>
    <row r="63" spans="1:15" ht="12.75" customHeight="1" hidden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75"/>
      <c r="L63" s="50"/>
      <c r="M63" s="50"/>
      <c r="N63" s="50"/>
      <c r="O63" s="45" t="e">
        <f t="shared" si="0"/>
        <v>#DIV/0!</v>
      </c>
    </row>
    <row r="64" spans="1:15" ht="12.75" customHeight="1" hidden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75"/>
      <c r="L64" s="50"/>
      <c r="M64" s="50"/>
      <c r="N64" s="50"/>
      <c r="O64" s="45" t="e">
        <f t="shared" si="0"/>
        <v>#DIV/0!</v>
      </c>
    </row>
    <row r="65" spans="1:15" ht="12.75" customHeight="1" hidden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75"/>
      <c r="L65" s="50"/>
      <c r="M65" s="50"/>
      <c r="N65" s="50"/>
      <c r="O65" s="45" t="e">
        <f t="shared" si="0"/>
        <v>#DIV/0!</v>
      </c>
    </row>
    <row r="66" spans="1:15" ht="16.5" customHeight="1">
      <c r="A66" s="3" t="s">
        <v>159</v>
      </c>
      <c r="B66" s="3" t="s">
        <v>71</v>
      </c>
      <c r="C66" s="3" t="s">
        <v>16</v>
      </c>
      <c r="D66" s="3" t="s">
        <v>11</v>
      </c>
      <c r="E66" s="3" t="s">
        <v>11</v>
      </c>
      <c r="F66" s="3"/>
      <c r="G66" s="3" t="s">
        <v>72</v>
      </c>
      <c r="H66" s="3" t="s">
        <v>6</v>
      </c>
      <c r="I66" s="3" t="s">
        <v>8</v>
      </c>
      <c r="J66" s="3" t="s">
        <v>15</v>
      </c>
      <c r="K66" s="7" t="s">
        <v>70</v>
      </c>
      <c r="L66" s="27">
        <f>L67</f>
        <v>136100</v>
      </c>
      <c r="M66" s="27">
        <f>M67</f>
        <v>136100</v>
      </c>
      <c r="N66" s="27">
        <f>N67</f>
        <v>34758.98</v>
      </c>
      <c r="O66" s="45">
        <f t="shared" si="0"/>
        <v>25.539294636296844</v>
      </c>
    </row>
    <row r="67" spans="1:15" ht="30" customHeight="1">
      <c r="A67" s="63" t="s">
        <v>88</v>
      </c>
      <c r="B67" s="58">
        <v>182</v>
      </c>
      <c r="C67" s="58">
        <v>1</v>
      </c>
      <c r="D67" s="58" t="s">
        <v>11</v>
      </c>
      <c r="E67" s="58" t="s">
        <v>11</v>
      </c>
      <c r="F67" s="58"/>
      <c r="G67" s="58" t="s">
        <v>55</v>
      </c>
      <c r="H67" s="58">
        <v>10</v>
      </c>
      <c r="I67" s="58" t="s">
        <v>8</v>
      </c>
      <c r="J67" s="58" t="s">
        <v>15</v>
      </c>
      <c r="K67" s="75" t="s">
        <v>63</v>
      </c>
      <c r="L67" s="50">
        <v>136100</v>
      </c>
      <c r="M67" s="50">
        <v>136100</v>
      </c>
      <c r="N67" s="50">
        <v>34758.98</v>
      </c>
      <c r="O67" s="45">
        <f t="shared" si="0"/>
        <v>25.539294636296844</v>
      </c>
    </row>
    <row r="68" spans="1:15" ht="12.75" customHeight="1" hidden="1">
      <c r="A68" s="63"/>
      <c r="B68" s="58"/>
      <c r="C68" s="58"/>
      <c r="D68" s="58"/>
      <c r="E68" s="58"/>
      <c r="F68" s="58"/>
      <c r="G68" s="58"/>
      <c r="H68" s="58"/>
      <c r="I68" s="58"/>
      <c r="J68" s="58"/>
      <c r="K68" s="75"/>
      <c r="L68" s="50"/>
      <c r="M68" s="50"/>
      <c r="N68" s="50"/>
      <c r="O68" s="45" t="e">
        <f t="shared" si="0"/>
        <v>#DIV/0!</v>
      </c>
    </row>
    <row r="69" spans="1:15" ht="12.75" customHeight="1" hidden="1">
      <c r="A69" s="63"/>
      <c r="B69" s="58"/>
      <c r="C69" s="58"/>
      <c r="D69" s="58"/>
      <c r="E69" s="58"/>
      <c r="F69" s="58"/>
      <c r="G69" s="58"/>
      <c r="H69" s="58"/>
      <c r="I69" s="58"/>
      <c r="J69" s="58"/>
      <c r="K69" s="75"/>
      <c r="L69" s="50"/>
      <c r="M69" s="50"/>
      <c r="N69" s="50"/>
      <c r="O69" s="45" t="e">
        <f t="shared" si="0"/>
        <v>#DIV/0!</v>
      </c>
    </row>
    <row r="70" spans="1:15" ht="12.75" customHeight="1" hidden="1">
      <c r="A70" s="63"/>
      <c r="B70" s="58"/>
      <c r="C70" s="58"/>
      <c r="D70" s="58"/>
      <c r="E70" s="58"/>
      <c r="F70" s="58"/>
      <c r="G70" s="58"/>
      <c r="H70" s="58"/>
      <c r="I70" s="58"/>
      <c r="J70" s="58"/>
      <c r="K70" s="75"/>
      <c r="L70" s="50"/>
      <c r="M70" s="50"/>
      <c r="N70" s="50"/>
      <c r="O70" s="45" t="e">
        <f t="shared" si="0"/>
        <v>#DIV/0!</v>
      </c>
    </row>
    <row r="71" spans="1:15" ht="12.75" customHeight="1" hidden="1">
      <c r="A71" s="23"/>
      <c r="B71" s="4"/>
      <c r="C71" s="4"/>
      <c r="D71" s="4"/>
      <c r="E71" s="74"/>
      <c r="F71" s="74"/>
      <c r="G71" s="4"/>
      <c r="H71" s="4"/>
      <c r="I71" s="4"/>
      <c r="J71" s="4"/>
      <c r="K71" s="5"/>
      <c r="L71" s="28"/>
      <c r="M71" s="28"/>
      <c r="N71" s="28"/>
      <c r="O71" s="45" t="e">
        <f t="shared" si="0"/>
        <v>#DIV/0!</v>
      </c>
    </row>
    <row r="72" spans="1:15" ht="12.75" customHeight="1">
      <c r="A72" s="2" t="s">
        <v>89</v>
      </c>
      <c r="B72" s="3" t="s">
        <v>7</v>
      </c>
      <c r="C72" s="3" t="s">
        <v>16</v>
      </c>
      <c r="D72" s="3" t="s">
        <v>11</v>
      </c>
      <c r="E72" s="3" t="s">
        <v>6</v>
      </c>
      <c r="F72" s="3"/>
      <c r="G72" s="3" t="s">
        <v>7</v>
      </c>
      <c r="H72" s="3" t="s">
        <v>6</v>
      </c>
      <c r="I72" s="3" t="s">
        <v>8</v>
      </c>
      <c r="J72" s="3" t="s">
        <v>7</v>
      </c>
      <c r="K72" s="7" t="s">
        <v>117</v>
      </c>
      <c r="L72" s="27">
        <f aca="true" t="shared" si="1" ref="L72:N73">L73</f>
        <v>1000</v>
      </c>
      <c r="M72" s="27">
        <f t="shared" si="1"/>
        <v>1000</v>
      </c>
      <c r="N72" s="27">
        <f t="shared" si="1"/>
        <v>400</v>
      </c>
      <c r="O72" s="45">
        <f t="shared" si="0"/>
        <v>40</v>
      </c>
    </row>
    <row r="73" spans="1:21" ht="40.5" customHeight="1">
      <c r="A73" s="23" t="s">
        <v>91</v>
      </c>
      <c r="B73" s="3" t="s">
        <v>24</v>
      </c>
      <c r="C73" s="3" t="s">
        <v>16</v>
      </c>
      <c r="D73" s="3" t="s">
        <v>116</v>
      </c>
      <c r="E73" s="3" t="s">
        <v>100</v>
      </c>
      <c r="F73" s="3"/>
      <c r="G73" s="3" t="s">
        <v>7</v>
      </c>
      <c r="H73" s="3" t="s">
        <v>9</v>
      </c>
      <c r="I73" s="3" t="s">
        <v>8</v>
      </c>
      <c r="J73" s="3" t="s">
        <v>15</v>
      </c>
      <c r="K73" s="7" t="s">
        <v>118</v>
      </c>
      <c r="L73" s="27">
        <f t="shared" si="1"/>
        <v>1000</v>
      </c>
      <c r="M73" s="27">
        <f t="shared" si="1"/>
        <v>1000</v>
      </c>
      <c r="N73" s="27">
        <f t="shared" si="1"/>
        <v>400</v>
      </c>
      <c r="O73" s="45">
        <f t="shared" si="0"/>
        <v>40</v>
      </c>
      <c r="U73" s="38"/>
    </row>
    <row r="74" spans="1:21" ht="68.25" customHeight="1">
      <c r="A74" s="23" t="s">
        <v>65</v>
      </c>
      <c r="B74" s="3" t="s">
        <v>24</v>
      </c>
      <c r="C74" s="3" t="s">
        <v>16</v>
      </c>
      <c r="D74" s="3" t="s">
        <v>116</v>
      </c>
      <c r="E74" s="3" t="s">
        <v>100</v>
      </c>
      <c r="F74" s="3"/>
      <c r="G74" s="3" t="s">
        <v>119</v>
      </c>
      <c r="H74" s="3" t="s">
        <v>9</v>
      </c>
      <c r="I74" s="3" t="s">
        <v>120</v>
      </c>
      <c r="J74" s="3" t="s">
        <v>15</v>
      </c>
      <c r="K74" s="39" t="s">
        <v>121</v>
      </c>
      <c r="L74" s="27">
        <v>1000</v>
      </c>
      <c r="M74" s="27">
        <v>1000</v>
      </c>
      <c r="N74" s="27">
        <v>400</v>
      </c>
      <c r="O74" s="45">
        <f t="shared" si="0"/>
        <v>40</v>
      </c>
      <c r="U74" s="38"/>
    </row>
    <row r="75" spans="1:15" ht="12.75" customHeight="1">
      <c r="A75" s="23" t="s">
        <v>98</v>
      </c>
      <c r="B75" s="2" t="s">
        <v>7</v>
      </c>
      <c r="C75" s="3" t="s">
        <v>16</v>
      </c>
      <c r="D75" s="3" t="s">
        <v>49</v>
      </c>
      <c r="E75" s="3" t="s">
        <v>6</v>
      </c>
      <c r="F75" s="3"/>
      <c r="G75" s="3" t="s">
        <v>7</v>
      </c>
      <c r="H75" s="3" t="s">
        <v>6</v>
      </c>
      <c r="I75" s="3" t="s">
        <v>8</v>
      </c>
      <c r="J75" s="3" t="s">
        <v>7</v>
      </c>
      <c r="K75" s="13" t="s">
        <v>68</v>
      </c>
      <c r="L75" s="27">
        <f aca="true" t="shared" si="2" ref="L75:N76">L76</f>
        <v>10000</v>
      </c>
      <c r="M75" s="27">
        <f t="shared" si="2"/>
        <v>10000</v>
      </c>
      <c r="N75" s="27">
        <f t="shared" si="2"/>
        <v>0</v>
      </c>
      <c r="O75" s="45">
        <f t="shared" si="0"/>
        <v>0</v>
      </c>
    </row>
    <row r="76" spans="1:15" ht="12.75" customHeight="1">
      <c r="A76" s="23" t="s">
        <v>160</v>
      </c>
      <c r="B76" s="2" t="s">
        <v>24</v>
      </c>
      <c r="C76" s="3" t="s">
        <v>16</v>
      </c>
      <c r="D76" s="3" t="s">
        <v>49</v>
      </c>
      <c r="E76" s="3" t="s">
        <v>25</v>
      </c>
      <c r="F76" s="3"/>
      <c r="G76" s="3" t="s">
        <v>7</v>
      </c>
      <c r="H76" s="3" t="s">
        <v>6</v>
      </c>
      <c r="I76" s="3" t="s">
        <v>8</v>
      </c>
      <c r="J76" s="3" t="s">
        <v>94</v>
      </c>
      <c r="K76" s="13" t="s">
        <v>69</v>
      </c>
      <c r="L76" s="27">
        <f t="shared" si="2"/>
        <v>10000</v>
      </c>
      <c r="M76" s="27">
        <f t="shared" si="2"/>
        <v>10000</v>
      </c>
      <c r="N76" s="27">
        <f t="shared" si="2"/>
        <v>0</v>
      </c>
      <c r="O76" s="45">
        <f t="shared" si="0"/>
        <v>0</v>
      </c>
    </row>
    <row r="77" spans="1:15" ht="24.75" customHeight="1">
      <c r="A77" s="2" t="s">
        <v>99</v>
      </c>
      <c r="B77" s="2" t="s">
        <v>24</v>
      </c>
      <c r="C77" s="3" t="s">
        <v>16</v>
      </c>
      <c r="D77" s="3" t="s">
        <v>49</v>
      </c>
      <c r="E77" s="3" t="s">
        <v>25</v>
      </c>
      <c r="F77" s="3"/>
      <c r="G77" s="3" t="s">
        <v>12</v>
      </c>
      <c r="H77" s="3" t="s">
        <v>14</v>
      </c>
      <c r="I77" s="3" t="s">
        <v>8</v>
      </c>
      <c r="J77" s="3" t="s">
        <v>94</v>
      </c>
      <c r="K77" s="7" t="s">
        <v>52</v>
      </c>
      <c r="L77" s="27">
        <v>10000</v>
      </c>
      <c r="M77" s="27">
        <v>10000</v>
      </c>
      <c r="N77" s="27">
        <v>0</v>
      </c>
      <c r="O77" s="45">
        <f t="shared" si="0"/>
        <v>0</v>
      </c>
    </row>
    <row r="78" spans="1:15" ht="12.75">
      <c r="A78" s="24">
        <v>39</v>
      </c>
      <c r="B78" s="21" t="s">
        <v>7</v>
      </c>
      <c r="C78" s="21">
        <v>2</v>
      </c>
      <c r="D78" s="21" t="s">
        <v>6</v>
      </c>
      <c r="E78" s="73" t="s">
        <v>6</v>
      </c>
      <c r="F78" s="73"/>
      <c r="G78" s="21" t="s">
        <v>7</v>
      </c>
      <c r="H78" s="21" t="s">
        <v>6</v>
      </c>
      <c r="I78" s="21" t="s">
        <v>8</v>
      </c>
      <c r="J78" s="21" t="s">
        <v>7</v>
      </c>
      <c r="K78" s="25" t="s">
        <v>53</v>
      </c>
      <c r="L78" s="28">
        <f>L79+L99+L96</f>
        <v>9469000</v>
      </c>
      <c r="M78" s="28">
        <f>M79+M99+M96</f>
        <v>10345483.269999998</v>
      </c>
      <c r="N78" s="28">
        <f>N79+N99+N96</f>
        <v>1510620.32</v>
      </c>
      <c r="O78" s="44">
        <f t="shared" si="0"/>
        <v>14.601737594806439</v>
      </c>
    </row>
    <row r="79" spans="1:15" ht="41.25" customHeight="1">
      <c r="A79" s="24">
        <v>40</v>
      </c>
      <c r="B79" s="2" t="s">
        <v>7</v>
      </c>
      <c r="C79" s="2" t="s">
        <v>28</v>
      </c>
      <c r="D79" s="2" t="s">
        <v>10</v>
      </c>
      <c r="E79" s="2" t="s">
        <v>6</v>
      </c>
      <c r="F79" s="2"/>
      <c r="G79" s="2" t="s">
        <v>7</v>
      </c>
      <c r="H79" s="2" t="s">
        <v>6</v>
      </c>
      <c r="I79" s="2" t="s">
        <v>8</v>
      </c>
      <c r="J79" s="2" t="s">
        <v>7</v>
      </c>
      <c r="K79" s="7" t="s">
        <v>90</v>
      </c>
      <c r="L79" s="27">
        <f>L80+L85+L88+L83</f>
        <v>9469000</v>
      </c>
      <c r="M79" s="27">
        <f>M80+M85+M88+M83</f>
        <v>10369723.95</v>
      </c>
      <c r="N79" s="27">
        <f>N80+N85+N88+N83</f>
        <v>1534861</v>
      </c>
      <c r="O79" s="27">
        <f>O80+O85+O88+O83</f>
        <v>57.66570435008825</v>
      </c>
    </row>
    <row r="80" spans="1:15" s="26" customFormat="1" ht="29.25" customHeight="1">
      <c r="A80" s="29" t="s">
        <v>126</v>
      </c>
      <c r="B80" s="29">
        <v>813</v>
      </c>
      <c r="C80" s="29">
        <v>2</v>
      </c>
      <c r="D80" s="29" t="s">
        <v>10</v>
      </c>
      <c r="E80" s="72" t="s">
        <v>9</v>
      </c>
      <c r="F80" s="72"/>
      <c r="G80" s="29" t="s">
        <v>7</v>
      </c>
      <c r="H80" s="29" t="s">
        <v>6</v>
      </c>
      <c r="I80" s="29" t="s">
        <v>8</v>
      </c>
      <c r="J80" s="29" t="s">
        <v>7</v>
      </c>
      <c r="K80" s="30" t="s">
        <v>97</v>
      </c>
      <c r="L80" s="27">
        <f>L81+L82</f>
        <v>4278200</v>
      </c>
      <c r="M80" s="27">
        <f>M81+M82</f>
        <v>4278200</v>
      </c>
      <c r="N80" s="27">
        <f>N81+N82</f>
        <v>761200</v>
      </c>
      <c r="O80" s="45">
        <f t="shared" si="0"/>
        <v>17.792529568510123</v>
      </c>
    </row>
    <row r="81" spans="1:15" s="26" customFormat="1" ht="40.5" customHeight="1">
      <c r="A81" s="29" t="s">
        <v>140</v>
      </c>
      <c r="B81" s="29">
        <v>813</v>
      </c>
      <c r="C81" s="29">
        <v>2</v>
      </c>
      <c r="D81" s="29" t="s">
        <v>10</v>
      </c>
      <c r="E81" s="72" t="s">
        <v>48</v>
      </c>
      <c r="F81" s="72"/>
      <c r="G81" s="29" t="s">
        <v>19</v>
      </c>
      <c r="H81" s="29" t="s">
        <v>14</v>
      </c>
      <c r="I81" s="29" t="s">
        <v>8</v>
      </c>
      <c r="J81" s="29" t="s">
        <v>94</v>
      </c>
      <c r="K81" s="30" t="s">
        <v>102</v>
      </c>
      <c r="L81" s="27">
        <v>578400</v>
      </c>
      <c r="M81" s="27">
        <v>578400</v>
      </c>
      <c r="N81" s="27">
        <v>144600</v>
      </c>
      <c r="O81" s="45">
        <f t="shared" si="0"/>
        <v>25</v>
      </c>
    </row>
    <row r="82" spans="1:15" s="26" customFormat="1" ht="39.75" customHeight="1">
      <c r="A82" s="29" t="s">
        <v>141</v>
      </c>
      <c r="B82" s="29">
        <v>813</v>
      </c>
      <c r="C82" s="29">
        <v>2</v>
      </c>
      <c r="D82" s="29" t="s">
        <v>10</v>
      </c>
      <c r="E82" s="72" t="s">
        <v>56</v>
      </c>
      <c r="F82" s="72"/>
      <c r="G82" s="29" t="s">
        <v>19</v>
      </c>
      <c r="H82" s="29" t="s">
        <v>14</v>
      </c>
      <c r="I82" s="29" t="s">
        <v>8</v>
      </c>
      <c r="J82" s="29" t="s">
        <v>94</v>
      </c>
      <c r="K82" s="31" t="s">
        <v>103</v>
      </c>
      <c r="L82" s="27">
        <v>3699800</v>
      </c>
      <c r="M82" s="27">
        <v>3699800</v>
      </c>
      <c r="N82" s="27">
        <v>616600</v>
      </c>
      <c r="O82" s="45">
        <f t="shared" si="0"/>
        <v>16.665765717065785</v>
      </c>
    </row>
    <row r="83" spans="1:15" s="26" customFormat="1" ht="29.25" customHeight="1">
      <c r="A83" s="29" t="s">
        <v>142</v>
      </c>
      <c r="B83" s="29">
        <v>813</v>
      </c>
      <c r="C83" s="29">
        <v>2</v>
      </c>
      <c r="D83" s="29" t="s">
        <v>10</v>
      </c>
      <c r="E83" s="72" t="s">
        <v>83</v>
      </c>
      <c r="F83" s="72"/>
      <c r="G83" s="29" t="s">
        <v>7</v>
      </c>
      <c r="H83" s="29" t="s">
        <v>6</v>
      </c>
      <c r="I83" s="29" t="s">
        <v>8</v>
      </c>
      <c r="J83" s="29" t="s">
        <v>7</v>
      </c>
      <c r="K83" s="31" t="s">
        <v>152</v>
      </c>
      <c r="L83" s="27">
        <f>L84</f>
        <v>0</v>
      </c>
      <c r="M83" s="27">
        <f>M84</f>
        <v>1021200</v>
      </c>
      <c r="N83" s="27">
        <f>N84</f>
        <v>0</v>
      </c>
      <c r="O83" s="45">
        <f t="shared" si="0"/>
        <v>0</v>
      </c>
    </row>
    <row r="84" spans="1:15" s="26" customFormat="1" ht="24" customHeight="1">
      <c r="A84" s="2" t="s">
        <v>143</v>
      </c>
      <c r="B84" s="2">
        <v>813</v>
      </c>
      <c r="C84" s="2">
        <v>2</v>
      </c>
      <c r="D84" s="2" t="s">
        <v>10</v>
      </c>
      <c r="E84" s="63" t="s">
        <v>86</v>
      </c>
      <c r="F84" s="63"/>
      <c r="G84" s="2" t="s">
        <v>20</v>
      </c>
      <c r="H84" s="2" t="s">
        <v>14</v>
      </c>
      <c r="I84" s="2" t="s">
        <v>8</v>
      </c>
      <c r="J84" s="2" t="s">
        <v>94</v>
      </c>
      <c r="K84" s="31" t="s">
        <v>153</v>
      </c>
      <c r="L84" s="27">
        <v>0</v>
      </c>
      <c r="M84" s="27">
        <v>1021200</v>
      </c>
      <c r="N84" s="27">
        <v>0</v>
      </c>
      <c r="O84" s="45">
        <f t="shared" si="0"/>
        <v>0</v>
      </c>
    </row>
    <row r="85" spans="1:15" s="26" customFormat="1" ht="26.25" customHeight="1">
      <c r="A85" s="29" t="s">
        <v>144</v>
      </c>
      <c r="B85" s="29">
        <v>813</v>
      </c>
      <c r="C85" s="29">
        <v>2</v>
      </c>
      <c r="D85" s="29" t="s">
        <v>10</v>
      </c>
      <c r="E85" s="72" t="s">
        <v>87</v>
      </c>
      <c r="F85" s="72"/>
      <c r="G85" s="29" t="s">
        <v>7</v>
      </c>
      <c r="H85" s="29" t="s">
        <v>6</v>
      </c>
      <c r="I85" s="29" t="s">
        <v>8</v>
      </c>
      <c r="J85" s="29" t="s">
        <v>7</v>
      </c>
      <c r="K85" s="31" t="s">
        <v>95</v>
      </c>
      <c r="L85" s="27">
        <f>L86+L87</f>
        <v>109500</v>
      </c>
      <c r="M85" s="27">
        <f>M86+M87</f>
        <v>129333</v>
      </c>
      <c r="N85" s="27">
        <f>N86+N87</f>
        <v>32160</v>
      </c>
      <c r="O85" s="45">
        <f t="shared" si="0"/>
        <v>24.8660434691842</v>
      </c>
    </row>
    <row r="86" spans="1:15" ht="54.75" customHeight="1">
      <c r="A86" s="2" t="s">
        <v>145</v>
      </c>
      <c r="B86" s="2">
        <v>813</v>
      </c>
      <c r="C86" s="2">
        <v>2</v>
      </c>
      <c r="D86" s="2" t="s">
        <v>10</v>
      </c>
      <c r="E86" s="63" t="s">
        <v>87</v>
      </c>
      <c r="F86" s="63"/>
      <c r="G86" s="2" t="s">
        <v>93</v>
      </c>
      <c r="H86" s="2" t="s">
        <v>14</v>
      </c>
      <c r="I86" s="2" t="s">
        <v>40</v>
      </c>
      <c r="J86" s="2" t="s">
        <v>94</v>
      </c>
      <c r="K86" s="36" t="s">
        <v>109</v>
      </c>
      <c r="L86" s="27">
        <v>2600</v>
      </c>
      <c r="M86" s="27">
        <v>2600</v>
      </c>
      <c r="N86" s="27">
        <v>480</v>
      </c>
      <c r="O86" s="45">
        <f t="shared" si="0"/>
        <v>18.461538461538463</v>
      </c>
    </row>
    <row r="87" spans="1:15" ht="42" customHeight="1">
      <c r="A87" s="2" t="s">
        <v>146</v>
      </c>
      <c r="B87" s="2">
        <v>813</v>
      </c>
      <c r="C87" s="2">
        <v>2</v>
      </c>
      <c r="D87" s="2" t="s">
        <v>10</v>
      </c>
      <c r="E87" s="63" t="s">
        <v>65</v>
      </c>
      <c r="F87" s="63"/>
      <c r="G87" s="2" t="s">
        <v>66</v>
      </c>
      <c r="H87" s="2" t="s">
        <v>14</v>
      </c>
      <c r="I87" s="2" t="s">
        <v>8</v>
      </c>
      <c r="J87" s="2" t="s">
        <v>94</v>
      </c>
      <c r="K87" s="7" t="s">
        <v>67</v>
      </c>
      <c r="L87" s="27">
        <v>106900</v>
      </c>
      <c r="M87" s="27">
        <v>126733</v>
      </c>
      <c r="N87" s="27">
        <v>31680</v>
      </c>
      <c r="O87" s="45">
        <f t="shared" si="0"/>
        <v>24.997435553486465</v>
      </c>
    </row>
    <row r="88" spans="1:15" s="26" customFormat="1" ht="18" customHeight="1">
      <c r="A88" s="29" t="s">
        <v>101</v>
      </c>
      <c r="B88" s="29" t="s">
        <v>24</v>
      </c>
      <c r="C88" s="29" t="s">
        <v>28</v>
      </c>
      <c r="D88" s="29" t="s">
        <v>10</v>
      </c>
      <c r="E88" s="29" t="s">
        <v>125</v>
      </c>
      <c r="F88" s="29" t="s">
        <v>20</v>
      </c>
      <c r="G88" s="29" t="s">
        <v>7</v>
      </c>
      <c r="H88" s="29" t="s">
        <v>6</v>
      </c>
      <c r="I88" s="29" t="s">
        <v>8</v>
      </c>
      <c r="J88" s="29" t="s">
        <v>7</v>
      </c>
      <c r="K88" s="30" t="s">
        <v>96</v>
      </c>
      <c r="L88" s="27">
        <f>L89+L90</f>
        <v>5081300</v>
      </c>
      <c r="M88" s="27">
        <f>M89+M90</f>
        <v>4940990.95</v>
      </c>
      <c r="N88" s="27">
        <f>N89+N90</f>
        <v>741501</v>
      </c>
      <c r="O88" s="45">
        <f t="shared" si="0"/>
        <v>15.007131312393923</v>
      </c>
    </row>
    <row r="89" spans="1:15" s="26" customFormat="1" ht="80.25" customHeight="1">
      <c r="A89" s="29" t="s">
        <v>147</v>
      </c>
      <c r="B89" s="29" t="s">
        <v>24</v>
      </c>
      <c r="C89" s="29" t="s">
        <v>28</v>
      </c>
      <c r="D89" s="29" t="s">
        <v>10</v>
      </c>
      <c r="E89" s="29" t="s">
        <v>125</v>
      </c>
      <c r="F89" s="29"/>
      <c r="G89" s="29" t="s">
        <v>127</v>
      </c>
      <c r="H89" s="29" t="s">
        <v>14</v>
      </c>
      <c r="I89" s="33" t="s">
        <v>122</v>
      </c>
      <c r="J89" s="29" t="s">
        <v>94</v>
      </c>
      <c r="K89" s="40" t="s">
        <v>128</v>
      </c>
      <c r="L89" s="27">
        <v>239730</v>
      </c>
      <c r="M89" s="27">
        <v>239730</v>
      </c>
      <c r="N89" s="27">
        <v>59926</v>
      </c>
      <c r="O89" s="45">
        <f t="shared" si="0"/>
        <v>24.997288616360073</v>
      </c>
    </row>
    <row r="90" spans="1:15" s="26" customFormat="1" ht="16.5" customHeight="1">
      <c r="A90" s="29" t="s">
        <v>161</v>
      </c>
      <c r="B90" s="2" t="s">
        <v>24</v>
      </c>
      <c r="C90" s="2" t="s">
        <v>28</v>
      </c>
      <c r="D90" s="29" t="s">
        <v>10</v>
      </c>
      <c r="E90" s="29" t="s">
        <v>101</v>
      </c>
      <c r="F90" s="29"/>
      <c r="G90" s="29" t="s">
        <v>20</v>
      </c>
      <c r="H90" s="29" t="s">
        <v>6</v>
      </c>
      <c r="I90" s="29" t="s">
        <v>8</v>
      </c>
      <c r="J90" s="29" t="s">
        <v>94</v>
      </c>
      <c r="K90" s="30" t="s">
        <v>137</v>
      </c>
      <c r="L90" s="27">
        <f>L91+L92+L93+L95+L94</f>
        <v>4841570</v>
      </c>
      <c r="M90" s="27">
        <f>M91+M92+M93+M95+M94</f>
        <v>4701260.95</v>
      </c>
      <c r="N90" s="27">
        <f>N91+N92+N93+N95+N94</f>
        <v>681575</v>
      </c>
      <c r="O90" s="45">
        <f t="shared" si="0"/>
        <v>14.497706195185783</v>
      </c>
    </row>
    <row r="91" spans="1:15" s="26" customFormat="1" ht="50.25" customHeight="1">
      <c r="A91" s="29" t="s">
        <v>162</v>
      </c>
      <c r="B91" s="2" t="s">
        <v>24</v>
      </c>
      <c r="C91" s="2" t="s">
        <v>28</v>
      </c>
      <c r="D91" s="29" t="s">
        <v>10</v>
      </c>
      <c r="E91" s="29" t="s">
        <v>101</v>
      </c>
      <c r="F91" s="29"/>
      <c r="G91" s="29" t="s">
        <v>20</v>
      </c>
      <c r="H91" s="29" t="s">
        <v>14</v>
      </c>
      <c r="I91" s="29" t="s">
        <v>138</v>
      </c>
      <c r="J91" s="29" t="s">
        <v>94</v>
      </c>
      <c r="K91" s="30" t="s">
        <v>139</v>
      </c>
      <c r="L91" s="27">
        <v>0</v>
      </c>
      <c r="M91" s="27">
        <v>168536</v>
      </c>
      <c r="N91" s="27">
        <v>56175</v>
      </c>
      <c r="O91" s="45">
        <f t="shared" si="0"/>
        <v>33.331157734845966</v>
      </c>
    </row>
    <row r="92" spans="1:15" ht="42" customHeight="1">
      <c r="A92" s="2" t="s">
        <v>163</v>
      </c>
      <c r="B92" s="2" t="s">
        <v>24</v>
      </c>
      <c r="C92" s="2" t="s">
        <v>28</v>
      </c>
      <c r="D92" s="29" t="s">
        <v>10</v>
      </c>
      <c r="E92" s="29" t="s">
        <v>101</v>
      </c>
      <c r="F92" s="29"/>
      <c r="G92" s="29" t="s">
        <v>20</v>
      </c>
      <c r="H92" s="29" t="s">
        <v>14</v>
      </c>
      <c r="I92" s="29" t="s">
        <v>39</v>
      </c>
      <c r="J92" s="29" t="s">
        <v>94</v>
      </c>
      <c r="K92" s="30" t="s">
        <v>104</v>
      </c>
      <c r="L92" s="27">
        <v>4054740</v>
      </c>
      <c r="M92" s="27">
        <v>3654740</v>
      </c>
      <c r="N92" s="27">
        <v>350000</v>
      </c>
      <c r="O92" s="45">
        <f t="shared" si="0"/>
        <v>9.576604628509825</v>
      </c>
    </row>
    <row r="93" spans="1:15" ht="41.25" customHeight="1">
      <c r="A93" s="2" t="s">
        <v>164</v>
      </c>
      <c r="B93" s="2" t="s">
        <v>24</v>
      </c>
      <c r="C93" s="2" t="s">
        <v>28</v>
      </c>
      <c r="D93" s="29" t="s">
        <v>10</v>
      </c>
      <c r="E93" s="29" t="s">
        <v>101</v>
      </c>
      <c r="F93" s="29"/>
      <c r="G93" s="29" t="s">
        <v>20</v>
      </c>
      <c r="H93" s="29" t="s">
        <v>14</v>
      </c>
      <c r="I93" s="29" t="s">
        <v>41</v>
      </c>
      <c r="J93" s="29" t="s">
        <v>94</v>
      </c>
      <c r="K93" s="30" t="s">
        <v>105</v>
      </c>
      <c r="L93" s="27">
        <v>786830</v>
      </c>
      <c r="M93" s="27">
        <v>786830</v>
      </c>
      <c r="N93" s="27">
        <v>197000</v>
      </c>
      <c r="O93" s="45">
        <f aca="true" t="shared" si="3" ref="O93:O102">N93/M93*100</f>
        <v>25.03717448495863</v>
      </c>
    </row>
    <row r="94" spans="1:15" ht="41.25" customHeight="1">
      <c r="A94" s="2" t="s">
        <v>165</v>
      </c>
      <c r="B94" s="2" t="s">
        <v>24</v>
      </c>
      <c r="C94" s="2" t="s">
        <v>28</v>
      </c>
      <c r="D94" s="29" t="s">
        <v>10</v>
      </c>
      <c r="E94" s="29" t="s">
        <v>101</v>
      </c>
      <c r="F94" s="29"/>
      <c r="G94" s="29" t="s">
        <v>20</v>
      </c>
      <c r="H94" s="29" t="s">
        <v>14</v>
      </c>
      <c r="I94" s="29" t="s">
        <v>129</v>
      </c>
      <c r="J94" s="29" t="s">
        <v>94</v>
      </c>
      <c r="K94" s="30" t="s">
        <v>130</v>
      </c>
      <c r="L94" s="27">
        <v>0</v>
      </c>
      <c r="M94" s="27">
        <v>78400</v>
      </c>
      <c r="N94" s="27">
        <v>78400</v>
      </c>
      <c r="O94" s="45">
        <f>N94/M94*100</f>
        <v>100</v>
      </c>
    </row>
    <row r="95" spans="1:15" ht="54.75" customHeight="1">
      <c r="A95" s="2" t="s">
        <v>166</v>
      </c>
      <c r="B95" s="2" t="s">
        <v>24</v>
      </c>
      <c r="C95" s="2" t="s">
        <v>28</v>
      </c>
      <c r="D95" s="29" t="s">
        <v>10</v>
      </c>
      <c r="E95" s="29" t="s">
        <v>101</v>
      </c>
      <c r="F95" s="29"/>
      <c r="G95" s="29" t="s">
        <v>20</v>
      </c>
      <c r="H95" s="29" t="s">
        <v>14</v>
      </c>
      <c r="I95" s="29" t="s">
        <v>151</v>
      </c>
      <c r="J95" s="29" t="s">
        <v>94</v>
      </c>
      <c r="K95" s="30" t="s">
        <v>172</v>
      </c>
      <c r="L95" s="27">
        <v>0</v>
      </c>
      <c r="M95" s="27">
        <v>12754.95</v>
      </c>
      <c r="N95" s="27">
        <v>0</v>
      </c>
      <c r="O95" s="45">
        <f t="shared" si="3"/>
        <v>0</v>
      </c>
    </row>
    <row r="96" spans="1:15" ht="66" customHeight="1">
      <c r="A96" s="2" t="s">
        <v>167</v>
      </c>
      <c r="B96" s="2" t="s">
        <v>7</v>
      </c>
      <c r="C96" s="2" t="s">
        <v>28</v>
      </c>
      <c r="D96" s="29" t="s">
        <v>64</v>
      </c>
      <c r="E96" s="29" t="s">
        <v>6</v>
      </c>
      <c r="F96" s="29" t="s">
        <v>6</v>
      </c>
      <c r="G96" s="29" t="s">
        <v>7</v>
      </c>
      <c r="H96" s="29" t="s">
        <v>6</v>
      </c>
      <c r="I96" s="29" t="s">
        <v>8</v>
      </c>
      <c r="J96" s="29" t="s">
        <v>7</v>
      </c>
      <c r="K96" s="30" t="s">
        <v>131</v>
      </c>
      <c r="L96" s="27">
        <f aca="true" t="shared" si="4" ref="L96:N97">L97</f>
        <v>0</v>
      </c>
      <c r="M96" s="27">
        <f t="shared" si="4"/>
        <v>5118.12</v>
      </c>
      <c r="N96" s="27">
        <f t="shared" si="4"/>
        <v>5118.12</v>
      </c>
      <c r="O96" s="45">
        <f t="shared" si="3"/>
        <v>100</v>
      </c>
    </row>
    <row r="97" spans="1:15" ht="66.75" customHeight="1">
      <c r="A97" s="2" t="s">
        <v>168</v>
      </c>
      <c r="B97" s="2" t="s">
        <v>24</v>
      </c>
      <c r="C97" s="2" t="s">
        <v>28</v>
      </c>
      <c r="D97" s="29" t="s">
        <v>64</v>
      </c>
      <c r="E97" s="29" t="s">
        <v>6</v>
      </c>
      <c r="F97" s="29" t="s">
        <v>132</v>
      </c>
      <c r="G97" s="29" t="s">
        <v>7</v>
      </c>
      <c r="H97" s="29" t="s">
        <v>14</v>
      </c>
      <c r="I97" s="29" t="s">
        <v>8</v>
      </c>
      <c r="J97" s="29" t="s">
        <v>94</v>
      </c>
      <c r="K97" s="30" t="s">
        <v>135</v>
      </c>
      <c r="L97" s="27">
        <f t="shared" si="4"/>
        <v>0</v>
      </c>
      <c r="M97" s="27">
        <f t="shared" si="4"/>
        <v>5118.12</v>
      </c>
      <c r="N97" s="27">
        <f t="shared" si="4"/>
        <v>5118.12</v>
      </c>
      <c r="O97" s="45">
        <f t="shared" si="3"/>
        <v>100</v>
      </c>
    </row>
    <row r="98" spans="1:15" ht="59.25" customHeight="1">
      <c r="A98" s="2" t="s">
        <v>169</v>
      </c>
      <c r="B98" s="2" t="s">
        <v>24</v>
      </c>
      <c r="C98" s="2" t="s">
        <v>28</v>
      </c>
      <c r="D98" s="29" t="s">
        <v>64</v>
      </c>
      <c r="E98" s="29" t="s">
        <v>132</v>
      </c>
      <c r="F98" s="29" t="s">
        <v>132</v>
      </c>
      <c r="G98" s="29" t="s">
        <v>13</v>
      </c>
      <c r="H98" s="29" t="s">
        <v>14</v>
      </c>
      <c r="I98" s="29" t="s">
        <v>8</v>
      </c>
      <c r="J98" s="29" t="s">
        <v>94</v>
      </c>
      <c r="K98" s="30" t="s">
        <v>133</v>
      </c>
      <c r="L98" s="27">
        <v>0</v>
      </c>
      <c r="M98" s="27">
        <v>5118.12</v>
      </c>
      <c r="N98" s="27">
        <v>5118.12</v>
      </c>
      <c r="O98" s="45">
        <f t="shared" si="3"/>
        <v>100</v>
      </c>
    </row>
    <row r="99" spans="1:15" ht="41.25" customHeight="1">
      <c r="A99" s="2" t="s">
        <v>132</v>
      </c>
      <c r="B99" s="2" t="s">
        <v>7</v>
      </c>
      <c r="C99" s="2" t="s">
        <v>28</v>
      </c>
      <c r="D99" s="29" t="s">
        <v>82</v>
      </c>
      <c r="E99" s="29" t="s">
        <v>6</v>
      </c>
      <c r="F99" s="29" t="s">
        <v>6</v>
      </c>
      <c r="G99" s="29" t="s">
        <v>7</v>
      </c>
      <c r="H99" s="29" t="s">
        <v>6</v>
      </c>
      <c r="I99" s="29" t="s">
        <v>8</v>
      </c>
      <c r="J99" s="29" t="s">
        <v>7</v>
      </c>
      <c r="K99" s="30" t="s">
        <v>131</v>
      </c>
      <c r="L99" s="27">
        <f aca="true" t="shared" si="5" ref="L99:N100">L100</f>
        <v>0</v>
      </c>
      <c r="M99" s="27">
        <f t="shared" si="5"/>
        <v>-29358.8</v>
      </c>
      <c r="N99" s="27">
        <f t="shared" si="5"/>
        <v>-29358.8</v>
      </c>
      <c r="O99" s="45">
        <f t="shared" si="3"/>
        <v>100</v>
      </c>
    </row>
    <row r="100" spans="1:15" ht="41.25" customHeight="1">
      <c r="A100" s="2" t="s">
        <v>170</v>
      </c>
      <c r="B100" s="2" t="s">
        <v>24</v>
      </c>
      <c r="C100" s="2" t="s">
        <v>28</v>
      </c>
      <c r="D100" s="29" t="s">
        <v>82</v>
      </c>
      <c r="E100" s="29" t="s">
        <v>6</v>
      </c>
      <c r="F100" s="29" t="s">
        <v>132</v>
      </c>
      <c r="G100" s="29" t="s">
        <v>7</v>
      </c>
      <c r="H100" s="29" t="s">
        <v>14</v>
      </c>
      <c r="I100" s="29" t="s">
        <v>8</v>
      </c>
      <c r="J100" s="29" t="s">
        <v>94</v>
      </c>
      <c r="K100" s="30" t="s">
        <v>136</v>
      </c>
      <c r="L100" s="27">
        <f t="shared" si="5"/>
        <v>0</v>
      </c>
      <c r="M100" s="27">
        <f t="shared" si="5"/>
        <v>-29358.8</v>
      </c>
      <c r="N100" s="27">
        <f t="shared" si="5"/>
        <v>-29358.8</v>
      </c>
      <c r="O100" s="45">
        <f t="shared" si="3"/>
        <v>100</v>
      </c>
    </row>
    <row r="101" spans="1:15" ht="42" customHeight="1">
      <c r="A101" s="2" t="s">
        <v>171</v>
      </c>
      <c r="B101" s="2" t="s">
        <v>24</v>
      </c>
      <c r="C101" s="2" t="s">
        <v>28</v>
      </c>
      <c r="D101" s="29" t="s">
        <v>82</v>
      </c>
      <c r="E101" s="29" t="s">
        <v>132</v>
      </c>
      <c r="F101" s="29" t="s">
        <v>132</v>
      </c>
      <c r="G101" s="29" t="s">
        <v>13</v>
      </c>
      <c r="H101" s="29" t="s">
        <v>14</v>
      </c>
      <c r="I101" s="29" t="s">
        <v>8</v>
      </c>
      <c r="J101" s="29" t="s">
        <v>94</v>
      </c>
      <c r="K101" s="30" t="s">
        <v>134</v>
      </c>
      <c r="L101" s="27">
        <v>0</v>
      </c>
      <c r="M101" s="27">
        <v>-29358.8</v>
      </c>
      <c r="N101" s="27">
        <v>-29358.8</v>
      </c>
      <c r="O101" s="45">
        <f t="shared" si="3"/>
        <v>100</v>
      </c>
    </row>
    <row r="102" spans="1:15" ht="12.75">
      <c r="A102" s="71" t="s">
        <v>18</v>
      </c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28">
        <f>L24+L78</f>
        <v>10047900</v>
      </c>
      <c r="M102" s="28">
        <f>M24+M78</f>
        <v>10924383.269999998</v>
      </c>
      <c r="N102" s="28">
        <f>N24+N78</f>
        <v>1644587.3800000001</v>
      </c>
      <c r="O102" s="44">
        <f t="shared" si="3"/>
        <v>15.054281229003424</v>
      </c>
    </row>
    <row r="103" spans="12:14" ht="12.75">
      <c r="L103" s="32"/>
      <c r="M103" s="32"/>
      <c r="N103" s="32"/>
    </row>
    <row r="105" spans="12:14" ht="12.75">
      <c r="L105" s="34"/>
      <c r="M105" s="34"/>
      <c r="N105" s="34"/>
    </row>
    <row r="130" ht="12.75">
      <c r="K130" s="10"/>
    </row>
  </sheetData>
  <sheetProtection/>
  <mergeCells count="86">
    <mergeCell ref="E83:F83"/>
    <mergeCell ref="K28:K36"/>
    <mergeCell ref="E84:F84"/>
    <mergeCell ref="N1:O1"/>
    <mergeCell ref="L2:O2"/>
    <mergeCell ref="L3:O3"/>
    <mergeCell ref="L4:O4"/>
    <mergeCell ref="L5:O5"/>
    <mergeCell ref="M7:O7"/>
    <mergeCell ref="A6:O6"/>
    <mergeCell ref="N62:N65"/>
    <mergeCell ref="L62:L65"/>
    <mergeCell ref="G58:G59"/>
    <mergeCell ref="N58:N59"/>
    <mergeCell ref="K58:K59"/>
    <mergeCell ref="G62:G65"/>
    <mergeCell ref="H62:H65"/>
    <mergeCell ref="H58:H59"/>
    <mergeCell ref="L58:L59"/>
    <mergeCell ref="I58:I59"/>
    <mergeCell ref="B58:B59"/>
    <mergeCell ref="C58:C59"/>
    <mergeCell ref="D58:D59"/>
    <mergeCell ref="K62:K65"/>
    <mergeCell ref="M62:M65"/>
    <mergeCell ref="J62:J65"/>
    <mergeCell ref="E58:F59"/>
    <mergeCell ref="J58:J59"/>
    <mergeCell ref="J15:J22"/>
    <mergeCell ref="G15:G22"/>
    <mergeCell ref="D62:D65"/>
    <mergeCell ref="M58:M59"/>
    <mergeCell ref="I62:I65"/>
    <mergeCell ref="E62:F65"/>
    <mergeCell ref="H28:H36"/>
    <mergeCell ref="L29:L37"/>
    <mergeCell ref="M29:M37"/>
    <mergeCell ref="J28:J36"/>
    <mergeCell ref="B28:B36"/>
    <mergeCell ref="C28:C36"/>
    <mergeCell ref="D28:D36"/>
    <mergeCell ref="I28:I36"/>
    <mergeCell ref="D15:D22"/>
    <mergeCell ref="H15:H22"/>
    <mergeCell ref="E24:F24"/>
    <mergeCell ref="E28:F36"/>
    <mergeCell ref="G28:G36"/>
    <mergeCell ref="H67:H70"/>
    <mergeCell ref="G67:G70"/>
    <mergeCell ref="E67:F70"/>
    <mergeCell ref="I67:I70"/>
    <mergeCell ref="K67:K70"/>
    <mergeCell ref="N67:N70"/>
    <mergeCell ref="L67:L70"/>
    <mergeCell ref="J67:J70"/>
    <mergeCell ref="M67:M70"/>
    <mergeCell ref="A102:K102"/>
    <mergeCell ref="E81:F81"/>
    <mergeCell ref="E82:F82"/>
    <mergeCell ref="E78:F78"/>
    <mergeCell ref="B67:B70"/>
    <mergeCell ref="E85:F85"/>
    <mergeCell ref="E86:F86"/>
    <mergeCell ref="E87:F87"/>
    <mergeCell ref="E80:F80"/>
    <mergeCell ref="E71:F71"/>
    <mergeCell ref="A62:A65"/>
    <mergeCell ref="C62:C65"/>
    <mergeCell ref="A58:A59"/>
    <mergeCell ref="B62:B65"/>
    <mergeCell ref="L8:L22"/>
    <mergeCell ref="M8:M22"/>
    <mergeCell ref="B15:B22"/>
    <mergeCell ref="I15:I22"/>
    <mergeCell ref="B8:J14"/>
    <mergeCell ref="A28:A36"/>
    <mergeCell ref="N29:N37"/>
    <mergeCell ref="O8:O16"/>
    <mergeCell ref="A8:A22"/>
    <mergeCell ref="E15:F22"/>
    <mergeCell ref="C67:C70"/>
    <mergeCell ref="D67:D70"/>
    <mergeCell ref="K8:K22"/>
    <mergeCell ref="N8:N22"/>
    <mergeCell ref="C15:C22"/>
    <mergeCell ref="A67:A7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2023-04-12T00:41:32Z</cp:lastPrinted>
  <dcterms:created xsi:type="dcterms:W3CDTF">1996-10-08T23:32:33Z</dcterms:created>
  <dcterms:modified xsi:type="dcterms:W3CDTF">2023-04-25T03:01:00Z</dcterms:modified>
  <cp:category/>
  <cp:version/>
  <cp:contentType/>
  <cp:contentStatus/>
</cp:coreProperties>
</file>