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Прил. 2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<sst xmlns="http://schemas.openxmlformats.org/spreadsheetml/2006/main" count="37" uniqueCount="37">
  <si>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№ строки</t>
  </si>
  <si>
    <t>РАСПРЕДЕЛЕНИЕ РАСХОДОВ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</si>
  <si>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</si>
  <si>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Резервные фонды</t>
  </si>
  <si>
    <t>Другие общегосударственные вопросы</t>
  </si>
  <si>
    <t>Благоустройство</t>
  </si>
  <si>
    <t>Раздел, подраздел</t>
  </si>
  <si>
    <t xml:space="preserve">                    ВСЕГО</t>
  </si>
  <si>
    <t>Пенсионное обеспечение</t>
  </si>
  <si>
    <t xml:space="preserve">  КЛАССИФИКАЦИИ РАСХОДОВ БЮДЖЕТОВ</t>
  </si>
  <si>
    <t xml:space="preserve">БЮДЖЕТА ЛАПШИХИНСКОГО СЕЛЬСОВЕТА ПО РАЗДЕЛАМ И ПОДРАЗДЕЛАМ </t>
  </si>
  <si>
    <t>Мобилизационная и вневойсковая подготовка</t>
  </si>
  <si>
    <t>Обеспечение пожарной безопасности</t>
  </si>
  <si>
    <t>Функционирование высшего должностного лица субъекта Российской  Федерации и муниципального образования</t>
  </si>
  <si>
    <t>Дорожное хозяйство (дорожные фонды)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</si>
  <si>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</si>
  <si>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</si>
  <si>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</si>
  <si>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</si>
  <si>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</si>
  <si>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СОЦИАЛЬНАЯ ПОЛИТИКА</t>
  </si>
  <si>
    <t>Наименование показателей бюджетной классификации</t>
  </si>
  <si>
    <t>(рублей)</t>
  </si>
  <si>
    <t>Жилищное хозяйство</t>
  </si>
  <si>
    <t>ОХРАНА ОКРУЖАЮЩЕЙ СРЕДЫ</t>
  </si>
  <si>
    <t>Другие вопросы в области охраны окружающей среды</t>
  </si>
  <si>
    <t>Другие вопросы в области жилищно-коммунального хозяйства</t>
  </si>
  <si>
    <t>к постановлению администрации</t>
  </si>
  <si>
    <t>Приложение 2</t>
  </si>
  <si>
    <t>Лапшихинского сельсовета</t>
  </si>
  <si>
    <t>Процент исполнения</t>
  </si>
  <si>
    <t>Исполнение бюджета                    2022 года</t>
  </si>
  <si>
    <t xml:space="preserve"> Расходы сельского бюджета                   2022 года</t>
  </si>
  <si>
    <t>Уточненные расходы сельского бюджета                   2022 года</t>
  </si>
  <si>
    <t>РОССИЙСКОЙ ФЕДЕРАЦИИ   НА 2022 ГОД  за 9 месяцев 2022г.</t>
  </si>
  <si>
    <t xml:space="preserve">Водное хозяйство </t>
  </si>
  <si>
    <t>от 24.10.2022  № 51-ПГ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</si>
</sst>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;\-#,##0.00;\ "/>
    <numFmt numFmtId="173" formatCode="0;\-0;\ "/>
    <numFmt numFmtId="174" formatCode="0000"/>
    <numFmt numFmtId="175" formatCode="0000000"/>
    <numFmt numFmtId="176" formatCode="000"/>
    <numFmt numFmtId="177" formatCode="#,##0.00_р_."/>
    <numFmt numFmtId="178" formatCode="#,##0.00_ ;\-#,##0.00\ "/>
    <numFmt numFmtId="179" formatCode="0.0"/>
    <numFmt numFmtId="180" formatCode="#,##0.0"/>
  </numFmts>
  <fonts count="44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justify" wrapText="1"/>
    </xf>
    <xf numFmtId="0" fontId="4" fillId="0" borderId="10" xfId="0" applyNumberFormat="1" applyFont="1" applyBorder="1" applyAlignment="1">
      <alignment vertical="justify" wrapText="1"/>
    </xf>
    <xf numFmtId="49" fontId="4" fillId="0" borderId="10" xfId="0" applyNumberFormat="1" applyFont="1" applyBorder="1" applyAlignment="1">
      <alignment vertical="center" wrapText="1"/>
    </xf>
    <xf numFmtId="0" fontId="4" fillId="0" borderId="10" xfId="0" applyNumberFormat="1" applyFont="1" applyBorder="1" applyAlignment="1">
      <alignment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NumberFormat="1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4" fontId="3" fillId="0" borderId="0" xfId="0" applyNumberFormat="1" applyFont="1" applyFill="1" applyAlignment="1">
      <alignment/>
    </xf>
    <xf numFmtId="4" fontId="0" fillId="0" borderId="0" xfId="0" applyNumberFormat="1" applyFill="1" applyAlignment="1">
      <alignment/>
    </xf>
    <xf numFmtId="0" fontId="4" fillId="0" borderId="10" xfId="0" applyFont="1" applyBorder="1" applyAlignment="1">
      <alignment vertical="center" textRotation="90" wrapText="1"/>
    </xf>
    <xf numFmtId="174" fontId="4" fillId="0" borderId="10" xfId="0" applyNumberFormat="1" applyFont="1" applyFill="1" applyBorder="1" applyAlignment="1">
      <alignment vertical="top" wrapText="1"/>
    </xf>
    <xf numFmtId="4" fontId="4" fillId="0" borderId="10" xfId="0" applyNumberFormat="1" applyFont="1" applyFill="1" applyBorder="1" applyAlignment="1">
      <alignment vertical="top" wrapText="1"/>
    </xf>
    <xf numFmtId="180" fontId="0" fillId="0" borderId="10" xfId="0" applyNumberFormat="1" applyBorder="1" applyAlignment="1">
      <alignment vertical="top"/>
    </xf>
    <xf numFmtId="174" fontId="4" fillId="0" borderId="10" xfId="0" applyNumberFormat="1" applyFont="1" applyFill="1" applyBorder="1" applyAlignment="1">
      <alignment horizontal="right" vertical="top" wrapText="1"/>
    </xf>
    <xf numFmtId="4" fontId="4" fillId="0" borderId="10" xfId="0" applyNumberFormat="1" applyFont="1" applyFill="1" applyBorder="1" applyAlignment="1">
      <alignment horizontal="right" vertical="top" wrapText="1"/>
    </xf>
    <xf numFmtId="0" fontId="4" fillId="0" borderId="10" xfId="0" applyFont="1" applyFill="1" applyBorder="1" applyAlignment="1">
      <alignment horizontal="right" vertical="top" wrapText="1"/>
    </xf>
    <xf numFmtId="0" fontId="2" fillId="0" borderId="10" xfId="0" applyFont="1" applyFill="1" applyBorder="1" applyAlignment="1">
      <alignment horizontal="right" vertical="top" wrapText="1"/>
    </xf>
    <xf numFmtId="4" fontId="2" fillId="0" borderId="10" xfId="0" applyNumberFormat="1" applyFont="1" applyFill="1" applyBorder="1" applyAlignment="1">
      <alignment horizontal="right" vertical="top" wrapText="1"/>
    </xf>
    <xf numFmtId="180" fontId="4" fillId="0" borderId="10" xfId="0" applyNumberFormat="1" applyFont="1" applyBorder="1" applyAlignment="1">
      <alignment vertical="top"/>
    </xf>
    <xf numFmtId="180" fontId="2" fillId="0" borderId="10" xfId="0" applyNumberFormat="1" applyFont="1" applyBorder="1" applyAlignment="1">
      <alignment vertical="center"/>
    </xf>
    <xf numFmtId="4" fontId="4" fillId="0" borderId="10" xfId="0" applyNumberFormat="1" applyFont="1" applyFill="1" applyBorder="1" applyAlignment="1">
      <alignment horizontal="right" vertical="center" wrapText="1"/>
    </xf>
    <xf numFmtId="174" fontId="4" fillId="0" borderId="10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right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zoomScalePageLayoutView="0" workbookViewId="0" topLeftCell="A1">
      <selection activeCell="E16" sqref="E16"/>
    </sheetView>
  </sheetViews>
  <sheetFormatPr defaultColWidth="9.00390625" defaultRowHeight="12.75"/>
  <cols>
    <col min="1" max="1" width="7.75390625" style="0" customWidth="1"/>
    <col min="2" max="2" width="52.875" style="0" customWidth="1"/>
    <col min="3" max="3" width="10.875" style="0" customWidth="1"/>
    <col min="4" max="4" width="16.375" style="0" customWidth="1"/>
    <col min="5" max="5" width="17.00390625" style="0" customWidth="1"/>
    <col min="6" max="6" width="14.75390625" style="0" customWidth="1"/>
    <col min="7" max="7" width="7.375" style="0" customWidth="1"/>
  </cols>
  <sheetData>
    <row r="1" ht="15.75">
      <c r="F1" s="2"/>
    </row>
    <row r="2" spans="1:6" ht="15.75">
      <c r="A2" s="3"/>
      <c r="B2" s="3"/>
      <c r="C2" s="30" t="s">
        <v>28</v>
      </c>
      <c r="D2" s="30"/>
      <c r="E2" s="30"/>
      <c r="F2" s="30"/>
    </row>
    <row r="3" spans="1:6" ht="15.75">
      <c r="A3" s="3"/>
      <c r="B3" s="3"/>
      <c r="C3" s="30" t="s">
        <v>27</v>
      </c>
      <c r="D3" s="30"/>
      <c r="E3" s="30"/>
      <c r="F3" s="30"/>
    </row>
    <row r="4" spans="1:6" ht="14.25" customHeight="1">
      <c r="A4" s="3"/>
      <c r="B4" s="3"/>
      <c r="C4" s="30" t="s">
        <v>29</v>
      </c>
      <c r="D4" s="30"/>
      <c r="E4" s="30"/>
      <c r="F4" s="30"/>
    </row>
    <row r="5" spans="1:6" ht="15.75" customHeight="1">
      <c r="A5" s="4"/>
      <c r="B5" s="4"/>
      <c r="C5" s="30" t="s">
        <v>36</v>
      </c>
      <c r="D5" s="30"/>
      <c r="E5" s="30"/>
      <c r="F5" s="30"/>
    </row>
    <row r="6" spans="1:6" ht="12.75" customHeight="1">
      <c r="A6" s="4"/>
      <c r="B6" s="4"/>
      <c r="C6" s="30"/>
      <c r="D6" s="30"/>
      <c r="E6" s="30"/>
      <c r="F6" s="30"/>
    </row>
    <row r="7" spans="1:6" ht="12.75" customHeight="1">
      <c r="A7" s="32" t="s">
        <v>1</v>
      </c>
      <c r="B7" s="32"/>
      <c r="C7" s="32"/>
      <c r="D7" s="32"/>
      <c r="E7" s="32"/>
      <c r="F7" s="32"/>
    </row>
    <row r="8" spans="1:6" ht="12.75" customHeight="1">
      <c r="A8" s="32" t="s">
        <v>10</v>
      </c>
      <c r="B8" s="32"/>
      <c r="C8" s="32"/>
      <c r="D8" s="32"/>
      <c r="E8" s="32"/>
      <c r="F8" s="32"/>
    </row>
    <row r="9" spans="1:6" ht="12.75" customHeight="1">
      <c r="A9" s="32" t="s">
        <v>9</v>
      </c>
      <c r="B9" s="32"/>
      <c r="C9" s="32"/>
      <c r="D9" s="32"/>
      <c r="E9" s="32"/>
      <c r="F9" s="32"/>
    </row>
    <row r="10" spans="1:6" ht="12.75" customHeight="1">
      <c r="A10" s="32" t="s">
        <v>34</v>
      </c>
      <c r="B10" s="32"/>
      <c r="C10" s="32"/>
      <c r="D10" s="32"/>
      <c r="E10" s="32"/>
      <c r="F10" s="32"/>
    </row>
    <row r="11" spans="1:6" ht="12.75" customHeight="1">
      <c r="A11" s="4"/>
      <c r="B11" s="4"/>
      <c r="C11" s="4"/>
      <c r="D11" s="4"/>
      <c r="E11" s="4"/>
      <c r="F11" s="2" t="s">
        <v>22</v>
      </c>
    </row>
    <row r="12" spans="1:7" ht="88.5" customHeight="1">
      <c r="A12" s="5" t="s">
        <v>0</v>
      </c>
      <c r="B12" s="5" t="s">
        <v>21</v>
      </c>
      <c r="C12" s="5" t="s">
        <v>6</v>
      </c>
      <c r="D12" s="5" t="s">
        <v>32</v>
      </c>
      <c r="E12" s="5" t="s">
        <v>33</v>
      </c>
      <c r="F12" s="5" t="s">
        <v>31</v>
      </c>
      <c r="G12" s="17" t="s">
        <v>30</v>
      </c>
    </row>
    <row r="13" spans="1:7" ht="15.75">
      <c r="A13" s="5"/>
      <c r="B13" s="5">
        <v>1</v>
      </c>
      <c r="C13" s="5">
        <v>2</v>
      </c>
      <c r="D13" s="5">
        <v>3</v>
      </c>
      <c r="E13" s="5">
        <v>4</v>
      </c>
      <c r="F13" s="5">
        <v>5</v>
      </c>
      <c r="G13" s="5">
        <v>6</v>
      </c>
    </row>
    <row r="14" spans="1:7" ht="18" customHeight="1">
      <c r="A14" s="6">
        <v>1</v>
      </c>
      <c r="B14" s="7" t="s">
        <v>15</v>
      </c>
      <c r="C14" s="18">
        <v>100</v>
      </c>
      <c r="D14" s="19">
        <f>D15+D16+D17+D18</f>
        <v>6508424</v>
      </c>
      <c r="E14" s="19">
        <f>E15+E16+E17+E18</f>
        <v>7049787</v>
      </c>
      <c r="F14" s="19">
        <f>F15+F16+F17+F18</f>
        <v>4511607.97</v>
      </c>
      <c r="G14" s="26">
        <f>F14/E14*100</f>
        <v>63.99637279821362</v>
      </c>
    </row>
    <row r="15" spans="1:7" ht="45" customHeight="1">
      <c r="A15" s="5">
        <v>2</v>
      </c>
      <c r="B15" s="8" t="s">
        <v>13</v>
      </c>
      <c r="C15" s="18">
        <v>102</v>
      </c>
      <c r="D15" s="19">
        <v>940040</v>
      </c>
      <c r="E15" s="19">
        <v>980513</v>
      </c>
      <c r="F15" s="19">
        <v>661725.97</v>
      </c>
      <c r="G15" s="26">
        <f aca="true" t="shared" si="0" ref="G15:G35">F15/E15*100</f>
        <v>67.48773040235059</v>
      </c>
    </row>
    <row r="16" spans="1:7" ht="62.25" customHeight="1">
      <c r="A16" s="5">
        <v>3</v>
      </c>
      <c r="B16" s="9" t="s">
        <v>2</v>
      </c>
      <c r="C16" s="18">
        <v>104</v>
      </c>
      <c r="D16" s="19">
        <v>4811478</v>
      </c>
      <c r="E16" s="19">
        <v>5291144</v>
      </c>
      <c r="F16" s="19">
        <v>3261915</v>
      </c>
      <c r="G16" s="26">
        <f t="shared" si="0"/>
        <v>61.648577320896955</v>
      </c>
    </row>
    <row r="17" spans="1:7" ht="15.75">
      <c r="A17" s="5">
        <v>4</v>
      </c>
      <c r="B17" s="11" t="s">
        <v>3</v>
      </c>
      <c r="C17" s="21">
        <v>111</v>
      </c>
      <c r="D17" s="22">
        <v>5400</v>
      </c>
      <c r="E17" s="22">
        <v>5400</v>
      </c>
      <c r="F17" s="22">
        <v>0</v>
      </c>
      <c r="G17" s="26">
        <f t="shared" si="0"/>
        <v>0</v>
      </c>
    </row>
    <row r="18" spans="1:7" ht="15.75">
      <c r="A18" s="5">
        <v>5</v>
      </c>
      <c r="B18" s="11" t="s">
        <v>4</v>
      </c>
      <c r="C18" s="21">
        <v>113</v>
      </c>
      <c r="D18" s="22">
        <v>751506</v>
      </c>
      <c r="E18" s="28">
        <v>772730</v>
      </c>
      <c r="F18" s="22">
        <v>587967</v>
      </c>
      <c r="G18" s="26">
        <f t="shared" si="0"/>
        <v>76.08957850736996</v>
      </c>
    </row>
    <row r="19" spans="1:7" ht="15.75">
      <c r="A19" s="5">
        <v>6</v>
      </c>
      <c r="B19" s="11" t="s">
        <v>16</v>
      </c>
      <c r="C19" s="21">
        <v>200</v>
      </c>
      <c r="D19" s="22">
        <f>D20</f>
        <v>104500</v>
      </c>
      <c r="E19" s="22">
        <f>E20</f>
        <v>108715</v>
      </c>
      <c r="F19" s="22">
        <f>F20</f>
        <v>72665</v>
      </c>
      <c r="G19" s="26">
        <f t="shared" si="0"/>
        <v>66.83990249735547</v>
      </c>
    </row>
    <row r="20" spans="1:7" ht="15.75">
      <c r="A20" s="5">
        <v>7</v>
      </c>
      <c r="B20" s="11" t="s">
        <v>11</v>
      </c>
      <c r="C20" s="21">
        <v>203</v>
      </c>
      <c r="D20" s="22">
        <v>104500</v>
      </c>
      <c r="E20" s="28">
        <v>108715</v>
      </c>
      <c r="F20" s="22">
        <v>72665</v>
      </c>
      <c r="G20" s="26">
        <f t="shared" si="0"/>
        <v>66.83990249735547</v>
      </c>
    </row>
    <row r="21" spans="1:7" ht="31.5">
      <c r="A21" s="6">
        <v>8</v>
      </c>
      <c r="B21" s="11" t="s">
        <v>17</v>
      </c>
      <c r="C21" s="18">
        <v>300</v>
      </c>
      <c r="D21" s="19">
        <f>D22</f>
        <v>1406884</v>
      </c>
      <c r="E21" s="19">
        <f>E22</f>
        <v>1375417.05</v>
      </c>
      <c r="F21" s="19">
        <f>F22</f>
        <v>850968.35</v>
      </c>
      <c r="G21" s="26">
        <f t="shared" si="0"/>
        <v>61.86984158732073</v>
      </c>
    </row>
    <row r="22" spans="1:7" ht="19.5" customHeight="1">
      <c r="A22" s="5">
        <v>9</v>
      </c>
      <c r="B22" s="10" t="s">
        <v>12</v>
      </c>
      <c r="C22" s="21">
        <v>310</v>
      </c>
      <c r="D22" s="22">
        <v>1406884</v>
      </c>
      <c r="E22" s="28">
        <v>1375417.05</v>
      </c>
      <c r="F22" s="22">
        <v>850968.35</v>
      </c>
      <c r="G22" s="26">
        <f t="shared" si="0"/>
        <v>61.86984158732073</v>
      </c>
    </row>
    <row r="23" spans="1:7" ht="19.5" customHeight="1">
      <c r="A23" s="5">
        <v>10</v>
      </c>
      <c r="B23" s="11" t="s">
        <v>18</v>
      </c>
      <c r="C23" s="21">
        <v>400</v>
      </c>
      <c r="D23" s="22">
        <f>D25+D24</f>
        <v>487700</v>
      </c>
      <c r="E23" s="22">
        <f>E25+E24</f>
        <v>1885397.29</v>
      </c>
      <c r="F23" s="22">
        <f>F25+F24</f>
        <v>0</v>
      </c>
      <c r="G23" s="26">
        <f t="shared" si="0"/>
        <v>0</v>
      </c>
    </row>
    <row r="24" spans="1:7" ht="19.5" customHeight="1">
      <c r="A24" s="5">
        <v>11</v>
      </c>
      <c r="B24" s="10" t="s">
        <v>35</v>
      </c>
      <c r="C24" s="29">
        <v>406</v>
      </c>
      <c r="D24" s="22">
        <v>0</v>
      </c>
      <c r="E24" s="22">
        <v>250000</v>
      </c>
      <c r="F24" s="22">
        <v>0</v>
      </c>
      <c r="G24" s="26">
        <f>F24/E24*100</f>
        <v>0</v>
      </c>
    </row>
    <row r="25" spans="1:7" ht="19.5" customHeight="1">
      <c r="A25" s="5">
        <v>12</v>
      </c>
      <c r="B25" s="10" t="s">
        <v>14</v>
      </c>
      <c r="C25" s="21">
        <v>409</v>
      </c>
      <c r="D25" s="22">
        <v>487700</v>
      </c>
      <c r="E25" s="22">
        <v>1635397.29</v>
      </c>
      <c r="F25" s="22">
        <v>0</v>
      </c>
      <c r="G25" s="26">
        <f t="shared" si="0"/>
        <v>0</v>
      </c>
    </row>
    <row r="26" spans="1:7" ht="15.75">
      <c r="A26" s="5">
        <v>13</v>
      </c>
      <c r="B26" s="11" t="s">
        <v>19</v>
      </c>
      <c r="C26" s="21">
        <v>500</v>
      </c>
      <c r="D26" s="22">
        <f>D29+D27+D28</f>
        <v>679529</v>
      </c>
      <c r="E26" s="22">
        <f>E29+E27+E28</f>
        <v>3574634.11</v>
      </c>
      <c r="F26" s="22">
        <f>F29+F27+F28</f>
        <v>3256115</v>
      </c>
      <c r="G26" s="26">
        <f t="shared" si="0"/>
        <v>91.08946257998977</v>
      </c>
    </row>
    <row r="27" spans="1:7" ht="15.75">
      <c r="A27" s="5">
        <v>14</v>
      </c>
      <c r="B27" s="11" t="s">
        <v>23</v>
      </c>
      <c r="C27" s="21">
        <v>501</v>
      </c>
      <c r="D27" s="22">
        <v>30000</v>
      </c>
      <c r="E27" s="22">
        <v>20000</v>
      </c>
      <c r="F27" s="22">
        <v>20000</v>
      </c>
      <c r="G27" s="26">
        <f t="shared" si="0"/>
        <v>100</v>
      </c>
    </row>
    <row r="28" spans="1:7" ht="15.75">
      <c r="A28" s="5">
        <v>15</v>
      </c>
      <c r="B28" s="11" t="s">
        <v>5</v>
      </c>
      <c r="C28" s="21">
        <v>503</v>
      </c>
      <c r="D28" s="22">
        <v>649529</v>
      </c>
      <c r="E28" s="22">
        <v>754634.11</v>
      </c>
      <c r="F28" s="22">
        <v>436115</v>
      </c>
      <c r="G28" s="26">
        <f t="shared" si="0"/>
        <v>57.79158326145634</v>
      </c>
    </row>
    <row r="29" spans="1:7" ht="31.5">
      <c r="A29" s="5">
        <v>16</v>
      </c>
      <c r="B29" s="11" t="s">
        <v>26</v>
      </c>
      <c r="C29" s="21">
        <v>505</v>
      </c>
      <c r="D29" s="22">
        <v>0</v>
      </c>
      <c r="E29" s="22">
        <v>2800000</v>
      </c>
      <c r="F29" s="22">
        <v>2800000</v>
      </c>
      <c r="G29" s="26">
        <f t="shared" si="0"/>
        <v>100</v>
      </c>
    </row>
    <row r="30" spans="1:7" ht="19.5" customHeight="1">
      <c r="A30" s="5">
        <v>17</v>
      </c>
      <c r="B30" s="10" t="s">
        <v>24</v>
      </c>
      <c r="C30" s="21">
        <v>600</v>
      </c>
      <c r="D30" s="22">
        <f>D31</f>
        <v>0</v>
      </c>
      <c r="E30" s="22">
        <f>E31</f>
        <v>179088.8</v>
      </c>
      <c r="F30" s="22">
        <f>F31</f>
        <v>59892</v>
      </c>
      <c r="G30" s="26">
        <f t="shared" si="0"/>
        <v>33.4426273446469</v>
      </c>
    </row>
    <row r="31" spans="1:7" ht="19.5" customHeight="1">
      <c r="A31" s="5">
        <v>18</v>
      </c>
      <c r="B31" s="10" t="s">
        <v>25</v>
      </c>
      <c r="C31" s="21">
        <v>605</v>
      </c>
      <c r="D31" s="22">
        <v>0</v>
      </c>
      <c r="E31" s="22">
        <v>179088.8</v>
      </c>
      <c r="F31" s="22">
        <v>59892</v>
      </c>
      <c r="G31" s="26">
        <f t="shared" si="0"/>
        <v>33.4426273446469</v>
      </c>
    </row>
    <row r="32" spans="1:7" ht="15.75">
      <c r="A32" s="5">
        <v>19</v>
      </c>
      <c r="B32" s="11" t="s">
        <v>20</v>
      </c>
      <c r="C32" s="21">
        <v>1000</v>
      </c>
      <c r="D32" s="22">
        <f>D33</f>
        <v>213703</v>
      </c>
      <c r="E32" s="22">
        <f>E33</f>
        <v>204630.95</v>
      </c>
      <c r="F32" s="22">
        <f>F33</f>
        <v>133721.95</v>
      </c>
      <c r="G32" s="26">
        <f t="shared" si="0"/>
        <v>65.3478616015808</v>
      </c>
    </row>
    <row r="33" spans="1:7" ht="15.75">
      <c r="A33" s="5">
        <v>20</v>
      </c>
      <c r="B33" s="11" t="s">
        <v>8</v>
      </c>
      <c r="C33" s="21">
        <v>1001</v>
      </c>
      <c r="D33" s="22">
        <v>213703</v>
      </c>
      <c r="E33" s="22">
        <v>204630.95</v>
      </c>
      <c r="F33" s="22">
        <v>133721.95</v>
      </c>
      <c r="G33" s="26">
        <f t="shared" si="0"/>
        <v>65.3478616015808</v>
      </c>
    </row>
    <row r="34" spans="1:7" ht="15.75">
      <c r="A34" s="5"/>
      <c r="B34" s="12"/>
      <c r="C34" s="23"/>
      <c r="D34" s="22"/>
      <c r="E34" s="22"/>
      <c r="F34" s="22"/>
      <c r="G34" s="20"/>
    </row>
    <row r="35" spans="1:7" ht="17.25" customHeight="1">
      <c r="A35" s="31" t="s">
        <v>7</v>
      </c>
      <c r="B35" s="31"/>
      <c r="C35" s="24"/>
      <c r="D35" s="25">
        <f>D14+D19+D21+D23+D26+D32+D30</f>
        <v>9400740</v>
      </c>
      <c r="E35" s="25">
        <f>E14+E19+E21+E23+E26+E32+E30</f>
        <v>14377670.2</v>
      </c>
      <c r="F35" s="25">
        <f>F14+F19+F21+F23+F26+F32+F34+F30</f>
        <v>8884970.27</v>
      </c>
      <c r="G35" s="27">
        <f t="shared" si="0"/>
        <v>61.79700985212472</v>
      </c>
    </row>
    <row r="36" spans="1:6" ht="12.75">
      <c r="A36" s="1"/>
      <c r="B36" s="1"/>
      <c r="C36" s="13"/>
      <c r="D36" s="15"/>
      <c r="E36" s="15"/>
      <c r="F36" s="15"/>
    </row>
    <row r="37" spans="3:6" ht="12.75">
      <c r="C37" s="14"/>
      <c r="D37" s="16"/>
      <c r="E37" s="16"/>
      <c r="F37" s="16"/>
    </row>
    <row r="38" spans="3:6" ht="12.75">
      <c r="C38" s="14"/>
      <c r="D38" s="14"/>
      <c r="E38" s="14"/>
      <c r="F38" s="14"/>
    </row>
    <row r="39" spans="3:6" ht="12.75">
      <c r="C39" s="14"/>
      <c r="D39" s="14"/>
      <c r="E39" s="14"/>
      <c r="F39" s="14"/>
    </row>
    <row r="40" spans="3:6" ht="12.75">
      <c r="C40" s="14"/>
      <c r="D40" s="14"/>
      <c r="E40" s="14"/>
      <c r="F40" s="14"/>
    </row>
    <row r="41" spans="3:6" ht="12.75">
      <c r="C41" s="14"/>
      <c r="D41" s="14"/>
      <c r="E41" s="14"/>
      <c r="F41" s="14"/>
    </row>
  </sheetData>
  <sheetProtection/>
  <mergeCells count="10">
    <mergeCell ref="C2:F2"/>
    <mergeCell ref="C3:F3"/>
    <mergeCell ref="C4:F4"/>
    <mergeCell ref="C5:F5"/>
    <mergeCell ref="A35:B35"/>
    <mergeCell ref="A10:F10"/>
    <mergeCell ref="A7:F7"/>
    <mergeCell ref="A8:F8"/>
    <mergeCell ref="A9:F9"/>
    <mergeCell ref="C6:F6"/>
  </mergeCells>
  <printOptions/>
  <pageMargins left="0.7874015748031497" right="0.5905511811023623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Райфо1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ОБЩИЙ1</dc:creator>
  <cp:keywords/>
  <dc:description/>
  <cp:lastModifiedBy>User</cp:lastModifiedBy>
  <cp:lastPrinted>2022-10-24T02:03:44Z</cp:lastPrinted>
  <dcterms:created xsi:type="dcterms:W3CDTF">2008-10-08T03:34:19Z</dcterms:created>
  <dcterms:modified xsi:type="dcterms:W3CDTF">2022-10-24T02:41:51Z</dcterms:modified>
  <cp:category/>
  <cp:version/>
  <cp:contentType/>
  <cp:contentStatus/>
</cp:coreProperties>
</file>