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99" activeTab="0"/>
  </bookViews>
  <sheets>
    <sheet name="Приложение 2 к ГП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  <definedName name="_xlnm.Print_Area" localSheetId="0">'Приложение 2 к ГП'!$A$1:$O$73</definedName>
  </definedNames>
  <calcPr fullCalcOnLoad="1"/>
</workbook>
</file>

<file path=xl/sharedStrings.xml><?xml version="1.0" encoding="utf-8"?>
<sst xmlns="http://schemas.openxmlformats.org/spreadsheetml/2006/main" count="77" uniqueCount="33">
  <si>
    <t>Всего</t>
  </si>
  <si>
    <t>федеральный бюджет</t>
  </si>
  <si>
    <t>краевой бюджет</t>
  </si>
  <si>
    <t xml:space="preserve">Статус </t>
  </si>
  <si>
    <t xml:space="preserve">Наименование государственной программы, подпрограммы  государственной программы, в том числе ведомственной целевой программы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</si>
  <si>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</si>
  <si>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</si>
  <si>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</si>
  <si>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>в том числе</t>
  </si>
  <si>
    <t>юридические лица</t>
  </si>
  <si>
    <t>внебюджетные источники</t>
  </si>
  <si>
    <t xml:space="preserve"> местный бюджет </t>
  </si>
  <si>
    <t>местный бюджет</t>
  </si>
  <si>
    <t>Мероприятие 1</t>
  </si>
  <si>
    <t xml:space="preserve">Муниципальная программа </t>
  </si>
  <si>
    <t xml:space="preserve">Другие общегосударственные вопросы </t>
  </si>
  <si>
    <t>Мероприятие 5</t>
  </si>
  <si>
    <t xml:space="preserve">Мероприятие 3 </t>
  </si>
  <si>
    <t>Мероприятие 4</t>
  </si>
  <si>
    <t xml:space="preserve"> </t>
  </si>
  <si>
    <t xml:space="preserve">Мероприятие 2 </t>
  </si>
  <si>
    <t>Межбюджетные трансферты бюджету Ачинского района (ОМС)</t>
  </si>
  <si>
    <t>местый бюджет</t>
  </si>
  <si>
    <t>Содействие развитию органов местного самоуправления, реализация полномочий
администрации Лапшихинского сельсовета»</t>
  </si>
  <si>
    <t>Информация о ресурсном обеспечении и прогнозной оценке расходов на реализацию целей муниципальной  программы                                         
Содействие развитию органов местного самоуправления, реализация полномочий
администрации Лапшихинского сельсовета»</t>
  </si>
  <si>
    <t>Мероприятие 6</t>
  </si>
  <si>
    <t>Межбюджетные трансферты на осуществление полномочий поселений (капитальному ремонту)</t>
  </si>
  <si>
    <t>Социальное обеспечение ( доплаты к пенсиям муниципальных служащих)</t>
  </si>
  <si>
    <t>Противодействие коррупции в муниципальном образовании Лапшихинский сельсовет</t>
  </si>
  <si>
    <t xml:space="preserve">
</t>
  </si>
  <si>
    <t xml:space="preserve">Межбюджетные трансферты бюджету Ачинского района (СМИ)                       </t>
  </si>
  <si>
    <t>Мероприятие 7</t>
  </si>
  <si>
    <t xml:space="preserve">Приложение 2
 к постановлению администрации Лапшихинского сельсовета                                                                                                                                                                                                       от 07.10.2022г. № 47-ПГ                                                                                                                                                                                                                                                       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программы  «Содействие развитию органов местного самоуправления, реализация полномочий администрации Лапшихинского сельсовета»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</si>
</sst>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/>
    </xf>
    <xf numFmtId="172" fontId="21" fillId="24" borderId="10" xfId="0" applyNumberFormat="1" applyFont="1" applyFill="1" applyBorder="1" applyAlignment="1">
      <alignment vertical="top"/>
    </xf>
    <xf numFmtId="172" fontId="19" fillId="24" borderId="10" xfId="0" applyNumberFormat="1" applyFont="1" applyFill="1" applyBorder="1" applyAlignment="1">
      <alignment vertical="top" wrapText="1"/>
    </xf>
    <xf numFmtId="0" fontId="19" fillId="24" borderId="10" xfId="0" applyFont="1" applyFill="1" applyBorder="1" applyAlignment="1">
      <alignment vertical="top"/>
    </xf>
    <xf numFmtId="49" fontId="19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="57" zoomScaleSheetLayoutView="57" zoomScalePageLayoutView="0" workbookViewId="0" topLeftCell="A4">
      <selection activeCell="J26" sqref="J26"/>
    </sheetView>
  </sheetViews>
  <sheetFormatPr defaultColWidth="9.140625" defaultRowHeight="12.75"/>
  <cols>
    <col min="1" max="1" width="18.7109375" style="2" customWidth="1"/>
    <col min="2" max="2" width="25.57421875" style="4" customWidth="1"/>
    <col min="3" max="3" width="19.7109375" style="4" customWidth="1"/>
    <col min="4" max="4" width="15.57421875" style="4" customWidth="1"/>
    <col min="5" max="5" width="13.28125" style="4" customWidth="1"/>
    <col min="6" max="8" width="15.00390625" style="4" customWidth="1"/>
    <col min="9" max="10" width="13.140625" style="4" customWidth="1"/>
    <col min="11" max="11" width="14.421875" style="4" customWidth="1"/>
    <col min="12" max="14" width="13.140625" style="4" customWidth="1"/>
    <col min="15" max="15" width="15.00390625" style="4" customWidth="1"/>
    <col min="16" max="16" width="8.421875" style="4" customWidth="1"/>
    <col min="17" max="16384" width="9.140625" style="4" customWidth="1"/>
  </cols>
  <sheetData>
    <row r="1" spans="1:15" ht="24.75" customHeight="1" hidden="1">
      <c r="A1" s="7"/>
      <c r="B1" s="7"/>
      <c r="C1" s="7"/>
      <c r="D1" s="7"/>
      <c r="E1" s="25" t="s">
        <v>29</v>
      </c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 hidden="1">
      <c r="A2" s="7"/>
      <c r="B2" s="7"/>
      <c r="C2" s="7"/>
      <c r="D2" s="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57" customHeight="1" hidden="1">
      <c r="A3" s="7"/>
      <c r="B3" s="7"/>
      <c r="C3" s="7"/>
      <c r="D3" s="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" customHeight="1">
      <c r="A4" s="7"/>
      <c r="B4" s="7"/>
      <c r="C4" s="7"/>
      <c r="D4" s="7"/>
      <c r="E4" s="25" t="s">
        <v>32</v>
      </c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" customHeight="1">
      <c r="A5" s="7"/>
      <c r="B5" s="7"/>
      <c r="C5" s="7"/>
      <c r="D5" s="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72" customHeight="1">
      <c r="A6" s="19"/>
      <c r="B6" s="19"/>
      <c r="C6" s="19"/>
      <c r="D6" s="1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6.75" customHeight="1">
      <c r="A7" s="7"/>
      <c r="B7" s="7"/>
      <c r="C7" s="7"/>
      <c r="D7" s="7"/>
      <c r="E7" s="3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2" customFormat="1" ht="51" customHeight="1" thickBot="1">
      <c r="A8" s="26" t="s">
        <v>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.75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" customFormat="1" ht="26.25" customHeight="1">
      <c r="A10" s="27" t="s">
        <v>3</v>
      </c>
      <c r="B10" s="27" t="s">
        <v>4</v>
      </c>
      <c r="C10" s="27" t="s">
        <v>5</v>
      </c>
      <c r="D10" s="28" t="s">
        <v>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1" customFormat="1" ht="54.75" customHeight="1">
      <c r="A11" s="27"/>
      <c r="B11" s="27"/>
      <c r="C11" s="27"/>
      <c r="D11" s="9">
        <v>2014</v>
      </c>
      <c r="E11" s="9">
        <v>2015</v>
      </c>
      <c r="F11" s="9">
        <v>2016</v>
      </c>
      <c r="G11" s="9">
        <v>2017</v>
      </c>
      <c r="H11" s="9">
        <v>2018</v>
      </c>
      <c r="I11" s="9">
        <v>2019</v>
      </c>
      <c r="J11" s="9">
        <v>2020</v>
      </c>
      <c r="K11" s="9">
        <v>2021</v>
      </c>
      <c r="L11" s="9">
        <v>2022</v>
      </c>
      <c r="M11" s="9">
        <v>2023</v>
      </c>
      <c r="N11" s="9">
        <v>2024</v>
      </c>
      <c r="O11" s="8" t="s">
        <v>7</v>
      </c>
    </row>
    <row r="12" spans="1:15" s="1" customFormat="1" ht="134.25" customHeight="1">
      <c r="A12" s="10" t="s">
        <v>14</v>
      </c>
      <c r="B12" s="10" t="s">
        <v>23</v>
      </c>
      <c r="C12" s="11" t="s">
        <v>0</v>
      </c>
      <c r="D12" s="11">
        <f>D13</f>
        <v>354</v>
      </c>
      <c r="E12" s="11">
        <v>355.3</v>
      </c>
      <c r="F12" s="11">
        <v>413.5</v>
      </c>
      <c r="G12" s="11">
        <f aca="true" t="shared" si="0" ref="G12:N12">G13</f>
        <v>526.1</v>
      </c>
      <c r="H12" s="11">
        <f t="shared" si="0"/>
        <v>594.8</v>
      </c>
      <c r="I12" s="11">
        <f t="shared" si="0"/>
        <v>627.6</v>
      </c>
      <c r="J12" s="11">
        <f t="shared" si="0"/>
        <v>394.8</v>
      </c>
      <c r="K12" s="11">
        <f t="shared" si="0"/>
        <v>3800.6</v>
      </c>
      <c r="L12" s="11">
        <f>L13</f>
        <v>3771.8</v>
      </c>
      <c r="M12" s="11">
        <f t="shared" si="0"/>
        <v>836</v>
      </c>
      <c r="N12" s="11">
        <f t="shared" si="0"/>
        <v>836</v>
      </c>
      <c r="O12" s="11">
        <f>O13</f>
        <v>12510.499999999998</v>
      </c>
    </row>
    <row r="13" spans="1:15" s="1" customFormat="1" ht="24.75" customHeight="1">
      <c r="A13" s="10"/>
      <c r="B13" s="12"/>
      <c r="C13" s="13" t="s">
        <v>8</v>
      </c>
      <c r="D13" s="11">
        <f>D17</f>
        <v>354</v>
      </c>
      <c r="E13" s="11">
        <v>355.3</v>
      </c>
      <c r="F13" s="11">
        <v>413.5</v>
      </c>
      <c r="G13" s="11">
        <f>G17</f>
        <v>526.1</v>
      </c>
      <c r="H13" s="11">
        <f>H31+H37+H42+H48+H55</f>
        <v>594.8</v>
      </c>
      <c r="I13" s="11">
        <f>I17</f>
        <v>627.6</v>
      </c>
      <c r="J13" s="11">
        <f>J17</f>
        <v>394.8</v>
      </c>
      <c r="K13" s="11">
        <f>K17</f>
        <v>3800.6</v>
      </c>
      <c r="L13" s="11">
        <f>L17+L15</f>
        <v>3771.8</v>
      </c>
      <c r="M13" s="11">
        <f>M17</f>
        <v>836</v>
      </c>
      <c r="N13" s="11">
        <f>N17</f>
        <v>836</v>
      </c>
      <c r="O13" s="11">
        <f>L13+K13+J13+I13+H13+G13+F13+E13+D13+M13+N13</f>
        <v>12510.499999999998</v>
      </c>
    </row>
    <row r="14" spans="1:15" s="1" customFormat="1" ht="33.75" customHeight="1">
      <c r="A14" s="14"/>
      <c r="B14" s="12" t="s">
        <v>19</v>
      </c>
      <c r="C14" s="13" t="s">
        <v>1</v>
      </c>
      <c r="D14" s="11">
        <f aca="true" t="shared" si="1" ref="D14:F15">D21+D28+D40</f>
        <v>0</v>
      </c>
      <c r="E14" s="11">
        <f t="shared" si="1"/>
        <v>0</v>
      </c>
      <c r="F14" s="11">
        <f t="shared" si="1"/>
        <v>0</v>
      </c>
      <c r="G14" s="11">
        <v>0</v>
      </c>
      <c r="H14" s="11">
        <v>0</v>
      </c>
      <c r="I14" s="11">
        <f>I21+I28+I40</f>
        <v>0</v>
      </c>
      <c r="J14" s="11"/>
      <c r="K14" s="11"/>
      <c r="L14" s="11"/>
      <c r="M14" s="11"/>
      <c r="N14" s="11"/>
      <c r="O14" s="11">
        <f>SUM(D14:I14)+J14+K14+L14+M14+N14</f>
        <v>0</v>
      </c>
    </row>
    <row r="15" spans="1:15" s="1" customFormat="1" ht="21" customHeight="1">
      <c r="A15" s="14"/>
      <c r="B15" s="12"/>
      <c r="C15" s="13" t="s">
        <v>2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v>0</v>
      </c>
      <c r="H15" s="11">
        <v>0</v>
      </c>
      <c r="I15" s="11">
        <f>I22+I29+I41</f>
        <v>0</v>
      </c>
      <c r="J15" s="11">
        <f>J22+J29+J41</f>
        <v>0</v>
      </c>
      <c r="K15" s="11">
        <f>K22+K29+K41</f>
        <v>0</v>
      </c>
      <c r="L15" s="11">
        <f>L22+L29+L41+L70</f>
        <v>2800</v>
      </c>
      <c r="M15" s="11">
        <f>M22+M29+M41</f>
        <v>0</v>
      </c>
      <c r="N15" s="11">
        <f>N22+N29+N41</f>
        <v>0</v>
      </c>
      <c r="O15" s="11">
        <f>D15+E15+F15+G15+H15+I15+J15+K15+L15+M15+N15</f>
        <v>2800</v>
      </c>
    </row>
    <row r="16" spans="1:15" s="1" customFormat="1" ht="20.25" customHeight="1">
      <c r="A16" s="14"/>
      <c r="B16" s="12"/>
      <c r="C16" s="13" t="s">
        <v>10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>D16+E16+F16+G16+H16+I16+J16+K16+L16+M16+N16</f>
        <v>0</v>
      </c>
    </row>
    <row r="17" spans="1:15" s="1" customFormat="1" ht="23.25" customHeight="1">
      <c r="A17" s="14"/>
      <c r="B17" s="12"/>
      <c r="C17" s="13" t="s">
        <v>12</v>
      </c>
      <c r="D17" s="11">
        <v>354</v>
      </c>
      <c r="E17" s="11">
        <v>355.3</v>
      </c>
      <c r="F17" s="11">
        <v>413.5</v>
      </c>
      <c r="G17" s="24">
        <v>526.1</v>
      </c>
      <c r="H17" s="11">
        <v>594.8</v>
      </c>
      <c r="I17" s="11">
        <f>I31+I37+I42+I48+I55</f>
        <v>627.6</v>
      </c>
      <c r="J17" s="11">
        <f>J31+J37+J42+J48+J55+J65</f>
        <v>394.8</v>
      </c>
      <c r="K17" s="11">
        <f>K31+K37+K42+K48+K55+K65</f>
        <v>3800.6</v>
      </c>
      <c r="L17" s="11">
        <f>L31+L37+L48+L55+L72</f>
        <v>971.8000000000001</v>
      </c>
      <c r="M17" s="11">
        <f>M31+M37+M48+M55</f>
        <v>836</v>
      </c>
      <c r="N17" s="11">
        <f>N31+N37+N48+N55</f>
        <v>836</v>
      </c>
      <c r="O17" s="11">
        <f>L17+K17+J17+I17+H17+G17+F17+E17+D17+M17+N17</f>
        <v>9710.5</v>
      </c>
    </row>
    <row r="18" spans="1:15" s="1" customFormat="1" ht="24" customHeight="1">
      <c r="A18" s="14"/>
      <c r="B18" s="12"/>
      <c r="C18" s="13" t="s">
        <v>9</v>
      </c>
      <c r="D18" s="11">
        <f>D25+D32</f>
        <v>0</v>
      </c>
      <c r="E18" s="11">
        <f>E25+E32</f>
        <v>0</v>
      </c>
      <c r="F18" s="11">
        <f>F25+F32</f>
        <v>0</v>
      </c>
      <c r="G18" s="11">
        <v>0</v>
      </c>
      <c r="H18" s="11">
        <v>0</v>
      </c>
      <c r="I18" s="11">
        <f>I25+I32</f>
        <v>0</v>
      </c>
      <c r="J18" s="11"/>
      <c r="K18" s="11"/>
      <c r="L18" s="11"/>
      <c r="M18" s="11"/>
      <c r="N18" s="11"/>
      <c r="O18" s="11">
        <f>SUM(D18:I18)+J18+K18+L18+M18+N18</f>
        <v>0</v>
      </c>
    </row>
    <row r="19" spans="1:15" s="1" customFormat="1" ht="52.5" customHeight="1" hidden="1">
      <c r="A19" s="10" t="s">
        <v>13</v>
      </c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" customFormat="1" ht="24.75" customHeight="1" hidden="1">
      <c r="A20" s="10"/>
      <c r="B20" s="12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1" customFormat="1" ht="23.25" customHeight="1" hidden="1">
      <c r="A21" s="14"/>
      <c r="B21" s="12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" customFormat="1" ht="18.75" customHeight="1" hidden="1">
      <c r="A22" s="14"/>
      <c r="B22" s="12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1" customFormat="1" ht="21.75" customHeight="1" hidden="1">
      <c r="A23" s="14"/>
      <c r="B23" s="12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1" customFormat="1" ht="22.5" customHeight="1" hidden="1">
      <c r="A24" s="14"/>
      <c r="B24" s="12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1" customFormat="1" ht="22.5" customHeight="1" hidden="1">
      <c r="A25" s="14"/>
      <c r="B25" s="12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1" customFormat="1" ht="59.25" customHeight="1">
      <c r="A26" s="10" t="s">
        <v>13</v>
      </c>
      <c r="B26" s="16" t="s">
        <v>15</v>
      </c>
      <c r="C26" s="11" t="s">
        <v>0</v>
      </c>
      <c r="D26" s="11">
        <f>D31</f>
        <v>5</v>
      </c>
      <c r="E26" s="11">
        <f>E31</f>
        <v>10</v>
      </c>
      <c r="F26" s="11">
        <f>F31</f>
        <v>5</v>
      </c>
      <c r="G26" s="11">
        <f>G31</f>
        <v>10</v>
      </c>
      <c r="H26" s="11">
        <v>11</v>
      </c>
      <c r="I26" s="11">
        <v>11</v>
      </c>
      <c r="J26" s="11">
        <v>11</v>
      </c>
      <c r="K26" s="11">
        <f>K31</f>
        <v>11</v>
      </c>
      <c r="L26" s="11">
        <f>L31</f>
        <v>11</v>
      </c>
      <c r="M26" s="11">
        <f>M31</f>
        <v>11</v>
      </c>
      <c r="N26" s="11">
        <f>N31</f>
        <v>11</v>
      </c>
      <c r="O26" s="11">
        <f>L26+K26+J26+I26+G26+H26+F26+E26+D26+M26+N26</f>
        <v>107</v>
      </c>
    </row>
    <row r="27" spans="1:15" s="1" customFormat="1" ht="23.25" customHeight="1">
      <c r="A27" s="10"/>
      <c r="B27" s="17"/>
      <c r="C27" s="13" t="s">
        <v>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1" customFormat="1" ht="36.75" customHeight="1">
      <c r="A28" s="14"/>
      <c r="B28" s="12"/>
      <c r="C28" s="13" t="s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" customFormat="1" ht="21.75" customHeight="1">
      <c r="A29" s="14"/>
      <c r="B29" s="12"/>
      <c r="C29" s="13" t="s">
        <v>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1" customFormat="1" ht="30" customHeight="1">
      <c r="A30" s="14"/>
      <c r="B30" s="12"/>
      <c r="C30" s="13" t="s">
        <v>10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1" customFormat="1" ht="20.25" customHeight="1">
      <c r="A31" s="14"/>
      <c r="B31" s="12"/>
      <c r="C31" s="13" t="s">
        <v>11</v>
      </c>
      <c r="D31" s="11">
        <v>5</v>
      </c>
      <c r="E31" s="11">
        <v>10</v>
      </c>
      <c r="F31" s="11">
        <v>5</v>
      </c>
      <c r="G31" s="11">
        <v>10</v>
      </c>
      <c r="H31" s="11">
        <v>11</v>
      </c>
      <c r="I31" s="11">
        <v>11</v>
      </c>
      <c r="J31" s="11">
        <v>11</v>
      </c>
      <c r="K31" s="11">
        <v>11</v>
      </c>
      <c r="L31" s="11">
        <v>11</v>
      </c>
      <c r="M31" s="11">
        <v>11</v>
      </c>
      <c r="N31" s="11">
        <v>11</v>
      </c>
      <c r="O31" s="11">
        <f>L31+K31+J31+I31+H31+G31+F31+E31+D31+M31+N31</f>
        <v>107</v>
      </c>
    </row>
    <row r="32" spans="1:15" s="1" customFormat="1" ht="24.75" customHeight="1">
      <c r="A32" s="14"/>
      <c r="B32" s="12"/>
      <c r="C32" s="13" t="s">
        <v>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1" customFormat="1" ht="63.75" customHeight="1">
      <c r="A33" s="10" t="s">
        <v>20</v>
      </c>
      <c r="B33" s="18" t="s">
        <v>21</v>
      </c>
      <c r="C33" s="11" t="s">
        <v>0</v>
      </c>
      <c r="D33" s="11">
        <v>288.2</v>
      </c>
      <c r="E33" s="11">
        <v>294.1</v>
      </c>
      <c r="F33" s="11">
        <v>300</v>
      </c>
      <c r="G33" s="11">
        <v>409.4</v>
      </c>
      <c r="H33" s="11">
        <v>454.2</v>
      </c>
      <c r="I33" s="11">
        <v>515.9</v>
      </c>
      <c r="J33" s="11">
        <f>J37</f>
        <v>0</v>
      </c>
      <c r="K33" s="11">
        <f>K37</f>
        <v>658.7</v>
      </c>
      <c r="L33" s="11">
        <f>L37</f>
        <v>755.7</v>
      </c>
      <c r="M33" s="11">
        <f>M37</f>
        <v>724.5</v>
      </c>
      <c r="N33" s="11">
        <f>N37</f>
        <v>724.5</v>
      </c>
      <c r="O33" s="11">
        <f>L33+K33+J33+I33+H33+G33+F33+E33+D33+M33+N33</f>
        <v>5125.2</v>
      </c>
    </row>
    <row r="34" spans="1:15" s="1" customFormat="1" ht="18.75" customHeight="1">
      <c r="A34" s="10"/>
      <c r="B34" s="12"/>
      <c r="C34" s="13" t="s">
        <v>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1" customFormat="1" ht="36.75" customHeight="1">
      <c r="A35" s="14"/>
      <c r="B35" s="12"/>
      <c r="C35" s="13" t="s">
        <v>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1" customFormat="1" ht="17.25" customHeight="1">
      <c r="A36" s="14"/>
      <c r="B36" s="12"/>
      <c r="C36" s="13" t="s">
        <v>2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1" customFormat="1" ht="18" customHeight="1">
      <c r="A37" s="14"/>
      <c r="B37" s="12"/>
      <c r="C37" s="13" t="s">
        <v>12</v>
      </c>
      <c r="D37" s="11">
        <v>288.2</v>
      </c>
      <c r="E37" s="11">
        <v>294.1</v>
      </c>
      <c r="F37" s="11">
        <v>300</v>
      </c>
      <c r="G37" s="11">
        <v>409.4</v>
      </c>
      <c r="H37" s="11">
        <v>454.2</v>
      </c>
      <c r="I37" s="11">
        <v>515.9</v>
      </c>
      <c r="J37" s="11">
        <v>0</v>
      </c>
      <c r="K37" s="11">
        <v>658.7</v>
      </c>
      <c r="L37" s="11">
        <v>755.7</v>
      </c>
      <c r="M37" s="11">
        <v>724.5</v>
      </c>
      <c r="N37" s="11">
        <v>724.5</v>
      </c>
      <c r="O37" s="11">
        <f>L37+K37+J37+I37+H37+G37+F37+E37+D37+M37+N37</f>
        <v>5125.2</v>
      </c>
    </row>
    <row r="38" spans="1:15" s="1" customFormat="1" ht="70.5" customHeight="1">
      <c r="A38" s="10" t="s">
        <v>17</v>
      </c>
      <c r="B38" s="13" t="s">
        <v>30</v>
      </c>
      <c r="C38" s="11" t="s">
        <v>0</v>
      </c>
      <c r="D38" s="11">
        <v>5.3</v>
      </c>
      <c r="E38" s="11">
        <v>5</v>
      </c>
      <c r="F38" s="11">
        <v>5</v>
      </c>
      <c r="G38" s="11">
        <v>5</v>
      </c>
      <c r="H38" s="11">
        <v>5</v>
      </c>
      <c r="I38" s="11">
        <v>0</v>
      </c>
      <c r="J38" s="11">
        <v>0</v>
      </c>
      <c r="K38" s="11">
        <f>K42</f>
        <v>0</v>
      </c>
      <c r="L38" s="11">
        <f>L42</f>
        <v>0</v>
      </c>
      <c r="M38" s="11">
        <f>M42</f>
        <v>0</v>
      </c>
      <c r="N38" s="11">
        <f>N42</f>
        <v>0</v>
      </c>
      <c r="O38" s="11">
        <f>L38+K38+J38+I38+H38+G38+F38+E38+D38+M38+N38</f>
        <v>25.3</v>
      </c>
    </row>
    <row r="39" spans="1:15" s="1" customFormat="1" ht="21" customHeight="1">
      <c r="A39" s="10"/>
      <c r="B39" s="12"/>
      <c r="C39" s="13" t="s">
        <v>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s="1" customFormat="1" ht="35.25" customHeight="1">
      <c r="A40" s="14"/>
      <c r="B40" s="12"/>
      <c r="C40" s="13" t="s">
        <v>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s="1" customFormat="1" ht="23.25" customHeight="1">
      <c r="A41" s="14"/>
      <c r="B41" s="12"/>
      <c r="C41" s="13" t="s">
        <v>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s="1" customFormat="1" ht="20.25" customHeight="1">
      <c r="A42" s="14"/>
      <c r="B42" s="12"/>
      <c r="C42" s="13" t="s">
        <v>12</v>
      </c>
      <c r="D42" s="11">
        <v>5.3</v>
      </c>
      <c r="E42" s="11">
        <v>5</v>
      </c>
      <c r="F42" s="11">
        <v>5</v>
      </c>
      <c r="G42" s="11">
        <v>5</v>
      </c>
      <c r="H42" s="11">
        <v>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f>D42+E42+F42+G42+H42+I42+J42+K42+L42+M42+N42</f>
        <v>25.3</v>
      </c>
    </row>
    <row r="43" spans="1:15" ht="95.25" customHeight="1">
      <c r="A43" s="10" t="s">
        <v>18</v>
      </c>
      <c r="B43" s="22" t="s">
        <v>27</v>
      </c>
      <c r="C43" s="11" t="s">
        <v>0</v>
      </c>
      <c r="D43" s="11">
        <f>D48</f>
        <v>55</v>
      </c>
      <c r="E43" s="11">
        <v>45.7</v>
      </c>
      <c r="F43" s="11">
        <f>F48</f>
        <v>103</v>
      </c>
      <c r="G43" s="11">
        <f>G48</f>
        <v>101.2</v>
      </c>
      <c r="H43" s="11">
        <f>H48</f>
        <v>124.1</v>
      </c>
      <c r="I43" s="11">
        <v>100.2</v>
      </c>
      <c r="J43" s="11">
        <v>210.3</v>
      </c>
      <c r="K43" s="11">
        <f>K48</f>
        <v>239.4</v>
      </c>
      <c r="L43" s="11">
        <f>L48</f>
        <v>204.6</v>
      </c>
      <c r="M43" s="11">
        <f>M48</f>
        <v>100</v>
      </c>
      <c r="N43" s="11">
        <f>N48</f>
        <v>100</v>
      </c>
      <c r="O43" s="11">
        <f>L43+K43+J43+I43+H43+G43+F43+E43+D43+M43+N43</f>
        <v>1383.5000000000002</v>
      </c>
    </row>
    <row r="44" spans="1:15" ht="27" customHeight="1">
      <c r="A44" s="10"/>
      <c r="B44" s="12"/>
      <c r="C44" s="13" t="s">
        <v>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31.5">
      <c r="A45" s="14"/>
      <c r="B45" s="12"/>
      <c r="C45" s="13" t="s">
        <v>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9" ht="18.75">
      <c r="A46" s="14"/>
      <c r="B46" s="12"/>
      <c r="C46" s="13" t="s">
        <v>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5"/>
      <c r="Q46" s="5"/>
      <c r="R46" s="5"/>
      <c r="S46" s="5"/>
    </row>
    <row r="47" spans="1:15" ht="18.75" customHeight="1">
      <c r="A47" s="14"/>
      <c r="B47" s="12"/>
      <c r="C47" s="13" t="s">
        <v>10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75">
      <c r="A48" s="14"/>
      <c r="B48" s="12"/>
      <c r="C48" s="13" t="s">
        <v>22</v>
      </c>
      <c r="D48" s="11">
        <v>55</v>
      </c>
      <c r="E48" s="11">
        <v>45.7</v>
      </c>
      <c r="F48" s="11">
        <v>103</v>
      </c>
      <c r="G48" s="11">
        <v>101.2</v>
      </c>
      <c r="H48" s="11">
        <v>124.1</v>
      </c>
      <c r="I48" s="11">
        <v>100.2</v>
      </c>
      <c r="J48" s="11">
        <v>210.3</v>
      </c>
      <c r="K48" s="11">
        <v>239.4</v>
      </c>
      <c r="L48" s="11">
        <v>204.6</v>
      </c>
      <c r="M48" s="11">
        <v>100</v>
      </c>
      <c r="N48" s="11">
        <v>100</v>
      </c>
      <c r="O48" s="11">
        <f>D48+E48+F48+G48+I48+H48+J48+K48+L48+M48+N48</f>
        <v>1383.5</v>
      </c>
    </row>
    <row r="49" spans="1:15" s="1" customFormat="1" ht="13.5" customHeight="1">
      <c r="A49" s="14"/>
      <c r="B49" s="12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01.25" customHeight="1">
      <c r="A50" s="23" t="s">
        <v>16</v>
      </c>
      <c r="B50" s="15" t="s">
        <v>28</v>
      </c>
      <c r="C50" s="11" t="s">
        <v>0</v>
      </c>
      <c r="D50" s="11">
        <f aca="true" t="shared" si="2" ref="D50:N50">D55</f>
        <v>0.5</v>
      </c>
      <c r="E50" s="11">
        <f t="shared" si="2"/>
        <v>0.5</v>
      </c>
      <c r="F50" s="11">
        <f t="shared" si="2"/>
        <v>0.5</v>
      </c>
      <c r="G50" s="11">
        <f t="shared" si="2"/>
        <v>0.5</v>
      </c>
      <c r="H50" s="11">
        <f t="shared" si="2"/>
        <v>0.5</v>
      </c>
      <c r="I50" s="11">
        <f t="shared" si="2"/>
        <v>0.5</v>
      </c>
      <c r="J50" s="11">
        <f t="shared" si="2"/>
        <v>0.5</v>
      </c>
      <c r="K50" s="11">
        <f t="shared" si="2"/>
        <v>0.5</v>
      </c>
      <c r="L50" s="11">
        <f t="shared" si="2"/>
        <v>0.5</v>
      </c>
      <c r="M50" s="11">
        <f t="shared" si="2"/>
        <v>0.5</v>
      </c>
      <c r="N50" s="11">
        <f t="shared" si="2"/>
        <v>0.5</v>
      </c>
      <c r="O50" s="11">
        <f>D50+E50+F50+G50+H50+I50+J50+K50+L50+M50+N50</f>
        <v>5.5</v>
      </c>
    </row>
    <row r="51" spans="1:15" ht="18.75" customHeight="1">
      <c r="A51" s="10"/>
      <c r="B51" s="12"/>
      <c r="C51" s="13" t="s">
        <v>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31.5">
      <c r="A52" s="14"/>
      <c r="B52" s="12"/>
      <c r="C52" s="13" t="s">
        <v>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9" ht="18.75">
      <c r="A53" s="14"/>
      <c r="B53" s="12"/>
      <c r="C53" s="13" t="s">
        <v>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5"/>
      <c r="Q53" s="5"/>
      <c r="R53" s="5"/>
      <c r="S53" s="5"/>
    </row>
    <row r="54" spans="1:15" ht="17.25" customHeight="1">
      <c r="A54" s="14"/>
      <c r="B54" s="12"/>
      <c r="C54" s="13" t="s">
        <v>10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>
      <c r="A55" s="14"/>
      <c r="B55" s="12"/>
      <c r="C55" s="13" t="s">
        <v>22</v>
      </c>
      <c r="D55" s="11">
        <v>0.5</v>
      </c>
      <c r="E55" s="11">
        <v>0.5</v>
      </c>
      <c r="F55" s="11">
        <v>0.5</v>
      </c>
      <c r="G55" s="11">
        <v>0.5</v>
      </c>
      <c r="H55" s="11">
        <v>0.5</v>
      </c>
      <c r="I55" s="11">
        <v>0.5</v>
      </c>
      <c r="J55" s="11">
        <v>0.5</v>
      </c>
      <c r="K55" s="11">
        <v>0.5</v>
      </c>
      <c r="L55" s="11">
        <v>0.5</v>
      </c>
      <c r="M55" s="11">
        <v>0.5</v>
      </c>
      <c r="N55" s="11">
        <v>0.5</v>
      </c>
      <c r="O55" s="11">
        <f>D55+E55+F55+G55+H55+I55+J55+K55+L55+M55+N55</f>
        <v>5.5</v>
      </c>
    </row>
    <row r="56" spans="1:15" ht="17.25" customHeight="1">
      <c r="A56" s="14"/>
      <c r="B56" s="12"/>
      <c r="C56" s="13" t="s">
        <v>9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ht="18.75" hidden="1"/>
    <row r="58" ht="18.75" hidden="1"/>
    <row r="59" ht="18.75" hidden="1"/>
    <row r="60" spans="1:15" ht="111" customHeight="1">
      <c r="A60" s="23" t="s">
        <v>25</v>
      </c>
      <c r="B60" s="15" t="s">
        <v>26</v>
      </c>
      <c r="C60" s="11" t="s">
        <v>0</v>
      </c>
      <c r="D60" s="11">
        <f aca="true" t="shared" si="3" ref="D60:I60">D65</f>
        <v>0</v>
      </c>
      <c r="E60" s="11">
        <f t="shared" si="3"/>
        <v>0</v>
      </c>
      <c r="F60" s="11">
        <f t="shared" si="3"/>
        <v>0</v>
      </c>
      <c r="G60" s="11">
        <f t="shared" si="3"/>
        <v>0</v>
      </c>
      <c r="H60" s="11">
        <f t="shared" si="3"/>
        <v>0</v>
      </c>
      <c r="I60" s="11">
        <f t="shared" si="3"/>
        <v>0</v>
      </c>
      <c r="J60" s="11">
        <v>173</v>
      </c>
      <c r="K60" s="11">
        <f>K65</f>
        <v>2891</v>
      </c>
      <c r="L60" s="11">
        <f>L65</f>
        <v>0</v>
      </c>
      <c r="M60" s="11">
        <f>M65</f>
        <v>0</v>
      </c>
      <c r="N60" s="11"/>
      <c r="O60" s="11">
        <f>J60+K60+L60+M60+N60</f>
        <v>3064</v>
      </c>
    </row>
    <row r="61" spans="1:15" ht="15.75">
      <c r="A61" s="10"/>
      <c r="B61" s="12"/>
      <c r="C61" s="13" t="s">
        <v>8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31.5">
      <c r="A62" s="14"/>
      <c r="B62" s="12"/>
      <c r="C62" s="13" t="s">
        <v>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14"/>
      <c r="B63" s="12"/>
      <c r="C63" s="13" t="s">
        <v>2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31.5">
      <c r="A64" s="14"/>
      <c r="B64" s="12"/>
      <c r="C64" s="13" t="s">
        <v>10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14"/>
      <c r="B65" s="12"/>
      <c r="C65" s="13" t="s">
        <v>22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173</v>
      </c>
      <c r="K65" s="11">
        <v>2891</v>
      </c>
      <c r="L65" s="11">
        <v>0</v>
      </c>
      <c r="M65" s="11">
        <v>0</v>
      </c>
      <c r="N65" s="11">
        <v>0</v>
      </c>
      <c r="O65" s="11">
        <f>J65+K65+L65+M65+N65</f>
        <v>3064</v>
      </c>
    </row>
    <row r="66" spans="1:15" ht="15.75">
      <c r="A66" s="14"/>
      <c r="B66" s="12"/>
      <c r="C66" s="13" t="s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11" customHeight="1">
      <c r="A67" s="23" t="s">
        <v>31</v>
      </c>
      <c r="B67" s="15" t="s">
        <v>26</v>
      </c>
      <c r="C67" s="11" t="s">
        <v>0</v>
      </c>
      <c r="D67" s="11">
        <f aca="true" t="shared" si="4" ref="D67:I67">D72</f>
        <v>0</v>
      </c>
      <c r="E67" s="11">
        <f t="shared" si="4"/>
        <v>0</v>
      </c>
      <c r="F67" s="11">
        <f t="shared" si="4"/>
        <v>0</v>
      </c>
      <c r="G67" s="11">
        <f t="shared" si="4"/>
        <v>0</v>
      </c>
      <c r="H67" s="11">
        <f t="shared" si="4"/>
        <v>0</v>
      </c>
      <c r="I67" s="11">
        <f t="shared" si="4"/>
        <v>0</v>
      </c>
      <c r="J67" s="11">
        <v>173</v>
      </c>
      <c r="K67" s="11">
        <f>K72</f>
        <v>0</v>
      </c>
      <c r="L67" s="11">
        <f>L72+L70</f>
        <v>2800</v>
      </c>
      <c r="M67" s="11">
        <f>M72</f>
        <v>0</v>
      </c>
      <c r="N67" s="11"/>
      <c r="O67" s="11">
        <f>J67+K67+L67+M67+N67</f>
        <v>2973</v>
      </c>
    </row>
    <row r="68" spans="1:15" ht="15.75">
      <c r="A68" s="10"/>
      <c r="B68" s="12"/>
      <c r="C68" s="13" t="s">
        <v>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31.5">
      <c r="A69" s="14"/>
      <c r="B69" s="12"/>
      <c r="C69" s="13" t="s">
        <v>1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14"/>
      <c r="B70" s="12"/>
      <c r="C70" s="13" t="s">
        <v>2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2800</v>
      </c>
      <c r="M70" s="11">
        <v>0</v>
      </c>
      <c r="N70" s="11">
        <v>0</v>
      </c>
      <c r="O70" s="11">
        <f>D70+E70+F70+G70+H70+I70+J70+K70+L70+M70+N70</f>
        <v>2800</v>
      </c>
    </row>
    <row r="71" spans="1:15" ht="31.5">
      <c r="A71" s="14"/>
      <c r="B71" s="12"/>
      <c r="C71" s="13" t="s">
        <v>10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14"/>
      <c r="B72" s="12"/>
      <c r="C72" s="13" t="s">
        <v>22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1">
        <v>0</v>
      </c>
      <c r="N72" s="11">
        <v>0</v>
      </c>
      <c r="O72" s="11">
        <f>J72+K72+L72+M72+N72</f>
        <v>0</v>
      </c>
    </row>
    <row r="73" spans="1:15" ht="15.75">
      <c r="A73" s="14"/>
      <c r="B73" s="12"/>
      <c r="C73" s="13" t="s">
        <v>9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/>
  <mergeCells count="7">
    <mergeCell ref="E1:O3"/>
    <mergeCell ref="E4:O6"/>
    <mergeCell ref="A8:O8"/>
    <mergeCell ref="A10:A11"/>
    <mergeCell ref="D10:O10"/>
    <mergeCell ref="B10:B11"/>
    <mergeCell ref="C10:C11"/>
  </mergeCells>
  <printOptions horizontalCentered="1"/>
  <pageMargins left="0.4724409448818898" right="0.2755905511811024" top="0.2755905511811024" bottom="0.1968503937007874" header="0.5118110236220472" footer="0.2755905511811024"/>
  <pageSetup fitToHeight="2" fitToWidth="1" horizontalDpi="300" verticalDpi="300" orientation="landscape" paperSize="9" scale="5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2022-10-12T07:25:29Z</cp:lastPrinted>
  <dcterms:created xsi:type="dcterms:W3CDTF">2013-05-08T06:43:10Z</dcterms:created>
  <dcterms:modified xsi:type="dcterms:W3CDTF">2022-10-12T07:26:38Z</dcterms:modified>
  <cp:category/>
  <cp:version/>
  <cp:contentType/>
  <cp:contentStatus/>
</cp:coreProperties>
</file>