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4" sheetId="1" r:id="rId1"/>
  </sheets>
  <definedNames>
    <definedName name="BFT_Print_Titles" localSheetId="0">'Прил. 4'!$8:$10</definedName>
    <definedName name="LAST_CELL" localSheetId="0">'Прил. 4'!#REF!</definedName>
  </definedNames>
  <calcPr fullCalcOnLoad="1"/>
</workbook>
</file>

<file path=xl/sharedStrings.xml><?xml version="1.0" encoding="utf-8"?>
<sst xmlns="http://schemas.openxmlformats.org/spreadsheetml/2006/main" count="880" uniqueCount="342">
  <si>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</si>
  <si>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</si>
  <si>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</si>
  <si>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</si>
  <si>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</si>
  <si>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</si>
  <si>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</si>
  <si>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</si>
  <si>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</si>
  <si>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</si>
  <si>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</si>
  <si>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</si>
  <si>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</si>
  <si>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</si>
  <si>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</si>
  <si>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</si>
  <si>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</si>
  <si>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</si>
  <si>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</si>
  <si>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</si>
  <si>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</si>
  <si>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</si>
  <si>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</si>
  <si>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</si>
  <si>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</si>
  <si>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</si>
  <si>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</si>
  <si>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</si>
  <si>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</si>
  <si>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</si>
  <si>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</si>
  <si>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</si>
  <si>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</si>
  <si>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</si>
  <si>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</si>
  <si>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</si>
  <si>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</si>
  <si>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</si>
  <si>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</si>
  <si>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</si>
  <si>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</si>
  <si>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</si>
  <si>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</si>
  <si>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</si>
  <si>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</si>
  <si>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</si>
  <si>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</si>
  <si>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</si>
  <si>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</si>
  <si>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20</t>
  </si>
  <si>
    <t>21</t>
  </si>
  <si>
    <t>22</t>
  </si>
  <si>
    <t>23</t>
  </si>
  <si>
    <t>24</t>
  </si>
  <si>
    <t>25</t>
  </si>
  <si>
    <t>121</t>
  </si>
  <si>
    <t>Фонд оплаты труда государственных (муниципальных) органов</t>
  </si>
  <si>
    <t>26</t>
  </si>
  <si>
    <t>27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</si>
  <si>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</si>
  <si>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</si>
  <si>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</si>
  <si>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</si>
  <si>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</si>
  <si>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</si>
  <si>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</si>
  <si>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</si>
  <si>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</si>
  <si>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</si>
  <si>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</si>
  <si>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</si>
  <si>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</si>
  <si>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</si>
  <si>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</si>
  <si>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</si>
  <si>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</si>
  <si>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</si>
  <si>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</si>
  <si>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</si>
  <si>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</si>
  <si>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</si>
  <si>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</si>
  <si>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</si>
  <si>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</si>
  <si>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</si>
  <si>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</si>
  <si>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</si>
  <si>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</si>
  <si>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</si>
  <si>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</si>
  <si>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</si>
  <si>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</si>
  <si>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</si>
  <si>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</si>
  <si>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</si>
  <si>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</si>
  <si>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</si>
  <si>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</si>
  <si>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</si>
  <si>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</si>
  <si>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</si>
  <si>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</si>
  <si>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</si>
  <si>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</si>
  <si>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</si>
  <si>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</si>
  <si>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</si>
  <si>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</si>
  <si>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</si>
  <si>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</si>
  <si>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</si>
  <si>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</si>
  <si>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</si>
  <si>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</si>
  <si>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</si>
  <si>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</si>
  <si>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</si>
  <si>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</si>
  <si>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</si>
  <si>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</si>
  <si>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</si>
  <si>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</si>
  <si>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</si>
  <si>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</si>
  <si>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</si>
  <si>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</si>
  <si>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</si>
  <si>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</si>
  <si>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</si>
  <si>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</si>
  <si>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</si>
  <si>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</si>
  <si>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</si>
  <si>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</si>
  <si>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</si>
  <si>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</si>
  <si>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</si>
  <si>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</si>
  <si>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</si>
  <si>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</si>
  <si>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</si>
  <si>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</si>
  <si>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</si>
  <si>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</si>
  <si>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</si>
  <si>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</si>
  <si>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</si>
  <si>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</si>
  <si>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</si>
  <si>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</si>
  <si>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</si>
  <si>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</si>
  <si>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</si>
  <si>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</si>
  <si>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</si>
  <si>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</si>
  <si>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</si>
  <si>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</si>
  <si>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</si>
  <si>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</si>
  <si>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</si>
  <si>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</si>
  <si>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</si>
  <si>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</si>
  <si>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</si>
  <si>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</si>
  <si>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</si>
  <si>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</si>
  <si>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</si>
  <si>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</si>
  <si>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</si>
  <si>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</si>
  <si>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</si>
  <si>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</si>
  <si>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02</t>
  </si>
  <si>
    <t>НАЦИОНАЛЬНАЯ ОБОРОНА</t>
  </si>
  <si>
    <t>0203</t>
  </si>
  <si>
    <t>Мобилизационная и вневойсковая подготовка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</si>
  <si>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</si>
  <si>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</si>
  <si>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</si>
  <si>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</si>
  <si>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</si>
  <si>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</si>
  <si>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</si>
  <si>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</si>
  <si>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</si>
  <si>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</si>
  <si>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</si>
  <si>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</si>
  <si>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</si>
  <si>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</si>
  <si>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</si>
  <si>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</si>
  <si>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</si>
  <si>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</si>
  <si>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</si>
  <si>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</si>
  <si>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</si>
  <si>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</si>
  <si>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</si>
  <si>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</si>
  <si>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</si>
  <si>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</si>
  <si>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</si>
  <si>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</si>
  <si>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</si>
  <si>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</si>
  <si>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</si>
  <si>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</si>
  <si>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</si>
  <si>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870</t>
  </si>
  <si>
    <t>Резервные средства</t>
  </si>
  <si>
    <t>0111</t>
  </si>
  <si>
    <t>Резервные фонды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</si>
  <si>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</si>
  <si>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</si>
  <si>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ВСЕГО: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</si>
  <si>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</si>
  <si>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</si>
  <si>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</si>
  <si>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</si>
  <si>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</si>
  <si>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</si>
  <si>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</si>
  <si>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</si>
  <si>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</si>
  <si>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</si>
  <si>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</si>
  <si>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</si>
  <si>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</si>
  <si>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</si>
  <si>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0400</t>
  </si>
  <si>
    <t>0500</t>
  </si>
  <si>
    <t>0100</t>
  </si>
  <si>
    <t>1000</t>
  </si>
  <si>
    <t>0300</t>
  </si>
  <si>
    <t>0200</t>
  </si>
  <si>
    <t>68</t>
  </si>
  <si>
    <t>69</t>
  </si>
  <si>
    <t>70</t>
  </si>
  <si>
    <t>71</t>
  </si>
  <si>
    <t>72</t>
  </si>
  <si>
    <t>74</t>
  </si>
  <si>
    <t>111</t>
  </si>
  <si>
    <t>112</t>
  </si>
  <si>
    <t>113</t>
  </si>
  <si>
    <t>114</t>
  </si>
  <si>
    <t>115</t>
  </si>
  <si>
    <t>116</t>
  </si>
  <si>
    <t>117</t>
  </si>
  <si>
    <t>247</t>
  </si>
  <si>
    <t>Закупка энергетических ресурсов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</si>
  <si>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</si>
  <si>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</si>
  <si>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</si>
  <si>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</si>
  <si>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</si>
  <si>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0130095110</t>
  </si>
  <si>
    <t>0501</t>
  </si>
  <si>
    <t>Жилищное хозяйство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</si>
  <si>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</si>
  <si>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7210090220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</si>
  <si>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</si>
  <si>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0310074120</t>
  </si>
  <si>
    <t>03100S4120</t>
  </si>
  <si>
    <t>73</t>
  </si>
  <si>
    <t>139</t>
  </si>
  <si>
    <t>140</t>
  </si>
  <si>
    <t>141</t>
  </si>
  <si>
    <t>142</t>
  </si>
  <si>
    <t>143</t>
  </si>
  <si>
    <t>144</t>
  </si>
  <si>
    <t>145</t>
  </si>
  <si>
    <t>146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</si>
  <si>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</si>
  <si>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</si>
  <si>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</si>
  <si>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</si>
  <si>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</si>
  <si>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</si>
  <si>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</si>
  <si>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</si>
  <si>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0605</t>
  </si>
  <si>
    <t>06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</si>
  <si>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</si>
  <si>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</si>
  <si>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</si>
  <si>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0130082060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</si>
  <si>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</si>
  <si>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</si>
  <si>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</si>
  <si>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</si>
  <si>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</si>
  <si>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</si>
  <si>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</si>
  <si>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</si>
  <si>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</si>
  <si>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</si>
  <si>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</si>
  <si>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</si>
  <si>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</si>
  <si>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</si>
  <si>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</si>
  <si>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</si>
  <si>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0600</t>
  </si>
  <si>
    <t>0290075710</t>
  </si>
  <si>
    <t>0505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</si>
  <si>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</si>
  <si>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Другие вопросы в области жилищно-коммунального хозяйства</t>
  </si>
  <si>
    <t>166</t>
  </si>
  <si>
    <t>7210027240</t>
  </si>
  <si>
    <t>173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</si>
  <si>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</si>
  <si>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</si>
  <si>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</si>
  <si>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</si>
  <si>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</si>
  <si>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</si>
  <si>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</si>
  <si>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</si>
  <si>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</si>
  <si>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</si>
  <si>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0120073880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</si>
  <si>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</si>
  <si>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</si>
  <si>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</si>
  <si>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174</t>
  </si>
  <si>
    <t>175</t>
  </si>
  <si>
    <t>176</t>
  </si>
  <si>
    <t>177</t>
  </si>
  <si>
    <t>178</t>
  </si>
  <si>
    <t>179</t>
  </si>
  <si>
    <t>180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</si>
  <si>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2022 год за полугодие 2022г.</t>
  </si>
  <si>
    <t>к постановлению администрации</t>
  </si>
  <si>
    <t xml:space="preserve">Лапшихинского сельсовета </t>
  </si>
  <si>
    <t>Расходы сельского бюджета                   2022 года</t>
  </si>
  <si>
    <t xml:space="preserve"> Уточненные расходы сельского бюджета                   2022 года</t>
  </si>
  <si>
    <t>Процент исполнения</t>
  </si>
  <si>
    <t>от 25.07.2022  № 39-ПГ</t>
  </si>
  <si>
    <t>Приложение 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</si>
</sst>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#,##0.0"/>
  </numFmts>
  <fonts count="46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3" applyFont="1" applyFill="1" applyAlignment="1">
      <alignment/>
      <protection/>
    </xf>
    <xf numFmtId="0" fontId="3" fillId="0" borderId="0" xfId="53" applyFont="1" applyFill="1" applyAlignment="1">
      <alignment horizontal="right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>
      <alignment vertical="top"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181" fontId="3" fillId="0" borderId="10" xfId="0" applyNumberFormat="1" applyFont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3" fillId="0" borderId="0" xfId="53" applyFont="1" applyFill="1" applyAlignment="1">
      <alignment horizontal="right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="120" zoomScaleNormal="120" zoomScalePageLayoutView="0" workbookViewId="0" topLeftCell="A1">
      <selection activeCell="A8" sqref="A8:J192"/>
    </sheetView>
  </sheetViews>
  <sheetFormatPr defaultColWidth="9.140625" defaultRowHeight="12.75" customHeight="1"/>
  <cols>
    <col min="1" max="1" width="7.00390625" style="21" customWidth="1"/>
    <col min="2" max="2" width="56.00390625" style="21" customWidth="1"/>
    <col min="3" max="3" width="12.28125" style="21" customWidth="1"/>
    <col min="4" max="4" width="8.8515625" style="21" customWidth="1"/>
    <col min="5" max="6" width="9.00390625" style="21" customWidth="1"/>
    <col min="7" max="9" width="12.28125" style="21" customWidth="1"/>
    <col min="10" max="10" width="5.8515625" style="14" customWidth="1"/>
    <col min="11" max="16384" width="9.140625" style="14" customWidth="1"/>
  </cols>
  <sheetData>
    <row r="1" spans="1:9" s="6" customFormat="1" ht="12.75" customHeight="1">
      <c r="A1" s="2"/>
      <c r="B1" s="3"/>
      <c r="C1" s="4"/>
      <c r="D1" s="4"/>
      <c r="E1" s="4"/>
      <c r="F1" s="4"/>
      <c r="G1" s="4"/>
      <c r="H1" s="4"/>
      <c r="I1" s="4"/>
    </row>
    <row r="2" spans="1:9" s="1" customFormat="1" ht="12.75">
      <c r="A2" s="7"/>
      <c r="B2" s="8"/>
      <c r="C2" s="9"/>
      <c r="D2" s="10"/>
      <c r="E2" s="35" t="s">
        <v>341</v>
      </c>
      <c r="F2" s="35"/>
      <c r="G2" s="35"/>
      <c r="H2" s="35"/>
      <c r="I2" s="35"/>
    </row>
    <row r="3" spans="1:9" s="1" customFormat="1" ht="12.75">
      <c r="A3" s="7"/>
      <c r="B3" s="8"/>
      <c r="C3" s="11"/>
      <c r="D3" s="11"/>
      <c r="E3" s="36" t="s">
        <v>335</v>
      </c>
      <c r="F3" s="36"/>
      <c r="G3" s="36"/>
      <c r="H3" s="36"/>
      <c r="I3" s="36"/>
    </row>
    <row r="4" spans="1:9" s="1" customFormat="1" ht="12.75">
      <c r="A4" s="7"/>
      <c r="B4" s="8"/>
      <c r="C4" s="12"/>
      <c r="D4" s="12"/>
      <c r="E4" s="36" t="s">
        <v>336</v>
      </c>
      <c r="F4" s="36"/>
      <c r="G4" s="36"/>
      <c r="H4" s="36"/>
      <c r="I4" s="36"/>
    </row>
    <row r="5" spans="1:9" s="1" customFormat="1" ht="12.75">
      <c r="A5" s="7"/>
      <c r="B5" s="8"/>
      <c r="C5" s="12"/>
      <c r="D5" s="12"/>
      <c r="E5" s="36" t="s">
        <v>340</v>
      </c>
      <c r="F5" s="36"/>
      <c r="G5" s="36"/>
      <c r="H5" s="36"/>
      <c r="I5" s="36"/>
    </row>
    <row r="6" spans="1:9" s="1" customFormat="1" ht="36" customHeight="1">
      <c r="A6" s="34" t="s">
        <v>334</v>
      </c>
      <c r="B6" s="34"/>
      <c r="C6" s="34"/>
      <c r="D6" s="34"/>
      <c r="E6" s="34"/>
      <c r="F6" s="34"/>
      <c r="G6" s="34"/>
      <c r="H6" s="34"/>
      <c r="I6" s="34"/>
    </row>
    <row r="7" spans="1:9" s="6" customFormat="1" ht="12.75">
      <c r="A7" s="2"/>
      <c r="B7" s="5"/>
      <c r="C7" s="2"/>
      <c r="D7" s="2"/>
      <c r="E7" s="2"/>
      <c r="F7" s="2"/>
      <c r="G7" s="2"/>
      <c r="H7" s="2"/>
      <c r="I7" s="2"/>
    </row>
    <row r="8" spans="1:10" ht="12.75">
      <c r="A8" s="37" t="s">
        <v>1</v>
      </c>
      <c r="B8" s="37" t="s">
        <v>3</v>
      </c>
      <c r="C8" s="39" t="s">
        <v>5</v>
      </c>
      <c r="D8" s="39"/>
      <c r="E8" s="39"/>
      <c r="F8" s="39"/>
      <c r="G8" s="39" t="s">
        <v>337</v>
      </c>
      <c r="H8" s="39" t="s">
        <v>338</v>
      </c>
      <c r="I8" s="39" t="s">
        <v>337</v>
      </c>
      <c r="J8" s="40" t="s">
        <v>339</v>
      </c>
    </row>
    <row r="9" spans="1:10" ht="54.75" customHeight="1">
      <c r="A9" s="38"/>
      <c r="B9" s="38"/>
      <c r="C9" s="13" t="s">
        <v>10</v>
      </c>
      <c r="D9" s="13" t="s">
        <v>12</v>
      </c>
      <c r="E9" s="13" t="s">
        <v>14</v>
      </c>
      <c r="F9" s="13" t="s">
        <v>15</v>
      </c>
      <c r="G9" s="39"/>
      <c r="H9" s="39"/>
      <c r="I9" s="39"/>
      <c r="J9" s="41"/>
    </row>
    <row r="10" spans="1:10" ht="12.75">
      <c r="A10" s="15" t="s">
        <v>2</v>
      </c>
      <c r="B10" s="15" t="s">
        <v>4</v>
      </c>
      <c r="C10" s="15" t="s">
        <v>11</v>
      </c>
      <c r="D10" s="15" t="s">
        <v>13</v>
      </c>
      <c r="E10" s="15" t="s">
        <v>0</v>
      </c>
      <c r="F10" s="15" t="s">
        <v>16</v>
      </c>
      <c r="G10" s="15" t="s">
        <v>6</v>
      </c>
      <c r="H10" s="15" t="s">
        <v>7</v>
      </c>
      <c r="I10" s="15" t="s">
        <v>8</v>
      </c>
      <c r="J10" s="15" t="s">
        <v>9</v>
      </c>
    </row>
    <row r="11" spans="1:10" ht="28.5" customHeight="1">
      <c r="A11" s="16" t="s">
        <v>2</v>
      </c>
      <c r="B11" s="17" t="s">
        <v>18</v>
      </c>
      <c r="C11" s="16" t="s">
        <v>17</v>
      </c>
      <c r="D11" s="16"/>
      <c r="E11" s="16"/>
      <c r="F11" s="16"/>
      <c r="G11" s="18">
        <f>G12+G33+G45</f>
        <v>1167229</v>
      </c>
      <c r="H11" s="18">
        <f>H12+H33+H45</f>
        <v>2599120.2</v>
      </c>
      <c r="I11" s="18">
        <f>I12+I33+I45</f>
        <v>335307</v>
      </c>
      <c r="J11" s="33">
        <f>I11/H11*100</f>
        <v>12.900788505279593</v>
      </c>
    </row>
    <row r="12" spans="1:10" ht="52.5" customHeight="1">
      <c r="A12" s="16" t="s">
        <v>4</v>
      </c>
      <c r="B12" s="17" t="s">
        <v>20</v>
      </c>
      <c r="C12" s="16" t="s">
        <v>19</v>
      </c>
      <c r="D12" s="16"/>
      <c r="E12" s="16"/>
      <c r="F12" s="16"/>
      <c r="G12" s="18">
        <f>G21+G29+G17+G13+G25</f>
        <v>487700</v>
      </c>
      <c r="H12" s="18">
        <f>H21+H29+H17+H13+H25</f>
        <v>1635397.29</v>
      </c>
      <c r="I12" s="18">
        <f>I21+I29+I17+I13+I25</f>
        <v>0</v>
      </c>
      <c r="J12" s="33">
        <f aca="true" t="shared" si="0" ref="J12:J75">I12/H12*100</f>
        <v>0</v>
      </c>
    </row>
    <row r="13" spans="1:10" ht="91.5" customHeight="1">
      <c r="A13" s="16" t="s">
        <v>11</v>
      </c>
      <c r="B13" s="28" t="s">
        <v>278</v>
      </c>
      <c r="C13" s="16" t="s">
        <v>277</v>
      </c>
      <c r="D13" s="16"/>
      <c r="E13" s="16"/>
      <c r="F13" s="16"/>
      <c r="G13" s="18">
        <f aca="true" t="shared" si="1" ref="G13:I14">G14</f>
        <v>0</v>
      </c>
      <c r="H13" s="18">
        <f t="shared" si="1"/>
        <v>1021200</v>
      </c>
      <c r="I13" s="18">
        <f t="shared" si="1"/>
        <v>0</v>
      </c>
      <c r="J13" s="33">
        <f t="shared" si="0"/>
        <v>0</v>
      </c>
    </row>
    <row r="14" spans="1:10" ht="12.75">
      <c r="A14" s="16" t="s">
        <v>13</v>
      </c>
      <c r="B14" s="17" t="s">
        <v>24</v>
      </c>
      <c r="C14" s="16" t="s">
        <v>277</v>
      </c>
      <c r="D14" s="16" t="s">
        <v>23</v>
      </c>
      <c r="E14" s="16"/>
      <c r="F14" s="16"/>
      <c r="G14" s="18">
        <f t="shared" si="1"/>
        <v>0</v>
      </c>
      <c r="H14" s="18">
        <f t="shared" si="1"/>
        <v>1021200</v>
      </c>
      <c r="I14" s="18">
        <f t="shared" si="1"/>
        <v>0</v>
      </c>
      <c r="J14" s="33">
        <f t="shared" si="0"/>
        <v>0</v>
      </c>
    </row>
    <row r="15" spans="1:10" ht="12.75">
      <c r="A15" s="16" t="s">
        <v>0</v>
      </c>
      <c r="B15" s="17" t="s">
        <v>26</v>
      </c>
      <c r="C15" s="16" t="s">
        <v>277</v>
      </c>
      <c r="D15" s="16" t="s">
        <v>23</v>
      </c>
      <c r="E15" s="16" t="s">
        <v>25</v>
      </c>
      <c r="F15" s="16" t="s">
        <v>232</v>
      </c>
      <c r="G15" s="18">
        <f>G16</f>
        <v>0</v>
      </c>
      <c r="H15" s="18">
        <f>H16</f>
        <v>1021200</v>
      </c>
      <c r="I15" s="18">
        <f>I16</f>
        <v>0</v>
      </c>
      <c r="J15" s="33">
        <f t="shared" si="0"/>
        <v>0</v>
      </c>
    </row>
    <row r="16" spans="1:10" ht="13.5" customHeight="1">
      <c r="A16" s="16" t="s">
        <v>16</v>
      </c>
      <c r="B16" s="17" t="s">
        <v>28</v>
      </c>
      <c r="C16" s="16" t="s">
        <v>277</v>
      </c>
      <c r="D16" s="16" t="s">
        <v>23</v>
      </c>
      <c r="E16" s="16" t="s">
        <v>25</v>
      </c>
      <c r="F16" s="16" t="s">
        <v>27</v>
      </c>
      <c r="G16" s="18">
        <v>0</v>
      </c>
      <c r="H16" s="18">
        <v>1021200</v>
      </c>
      <c r="I16" s="18">
        <v>0</v>
      </c>
      <c r="J16" s="33">
        <f t="shared" si="0"/>
        <v>0</v>
      </c>
    </row>
    <row r="17" spans="1:10" ht="75" customHeight="1">
      <c r="A17" s="16" t="s">
        <v>6</v>
      </c>
      <c r="B17" s="28" t="s">
        <v>254</v>
      </c>
      <c r="C17" s="16" t="s">
        <v>253</v>
      </c>
      <c r="D17" s="16"/>
      <c r="E17" s="16"/>
      <c r="F17" s="16"/>
      <c r="G17" s="18">
        <f aca="true" t="shared" si="2" ref="G17:I18">G18</f>
        <v>155900</v>
      </c>
      <c r="H17" s="18">
        <f t="shared" si="2"/>
        <v>155900</v>
      </c>
      <c r="I17" s="18">
        <f t="shared" si="2"/>
        <v>0</v>
      </c>
      <c r="J17" s="33">
        <f t="shared" si="0"/>
        <v>0</v>
      </c>
    </row>
    <row r="18" spans="1:10" ht="12.75">
      <c r="A18" s="16" t="s">
        <v>7</v>
      </c>
      <c r="B18" s="17" t="s">
        <v>24</v>
      </c>
      <c r="C18" s="16" t="s">
        <v>253</v>
      </c>
      <c r="D18" s="16" t="s">
        <v>23</v>
      </c>
      <c r="E18" s="16"/>
      <c r="F18" s="16"/>
      <c r="G18" s="18">
        <f t="shared" si="2"/>
        <v>155900</v>
      </c>
      <c r="H18" s="18">
        <f t="shared" si="2"/>
        <v>155900</v>
      </c>
      <c r="I18" s="18">
        <f t="shared" si="2"/>
        <v>0</v>
      </c>
      <c r="J18" s="33">
        <f t="shared" si="0"/>
        <v>0</v>
      </c>
    </row>
    <row r="19" spans="1:10" ht="12.75">
      <c r="A19" s="16" t="s">
        <v>8</v>
      </c>
      <c r="B19" s="17" t="s">
        <v>26</v>
      </c>
      <c r="C19" s="16" t="s">
        <v>253</v>
      </c>
      <c r="D19" s="16" t="s">
        <v>23</v>
      </c>
      <c r="E19" s="16" t="s">
        <v>25</v>
      </c>
      <c r="F19" s="16" t="s">
        <v>232</v>
      </c>
      <c r="G19" s="18">
        <f>G20</f>
        <v>155900</v>
      </c>
      <c r="H19" s="18">
        <f>H20</f>
        <v>155900</v>
      </c>
      <c r="I19" s="18">
        <f>I20</f>
        <v>0</v>
      </c>
      <c r="J19" s="33">
        <f t="shared" si="0"/>
        <v>0</v>
      </c>
    </row>
    <row r="20" spans="1:10" ht="13.5" customHeight="1">
      <c r="A20" s="16" t="s">
        <v>9</v>
      </c>
      <c r="B20" s="17" t="s">
        <v>28</v>
      </c>
      <c r="C20" s="16" t="s">
        <v>253</v>
      </c>
      <c r="D20" s="16" t="s">
        <v>23</v>
      </c>
      <c r="E20" s="16" t="s">
        <v>25</v>
      </c>
      <c r="F20" s="16" t="s">
        <v>27</v>
      </c>
      <c r="G20" s="18">
        <v>155900</v>
      </c>
      <c r="H20" s="18">
        <v>155900</v>
      </c>
      <c r="I20" s="18">
        <v>0</v>
      </c>
      <c r="J20" s="33">
        <f t="shared" si="0"/>
        <v>0</v>
      </c>
    </row>
    <row r="21" spans="1:10" ht="74.25" customHeight="1">
      <c r="A21" s="16" t="s">
        <v>30</v>
      </c>
      <c r="B21" s="19" t="s">
        <v>22</v>
      </c>
      <c r="C21" s="16" t="s">
        <v>21</v>
      </c>
      <c r="D21" s="16"/>
      <c r="E21" s="16"/>
      <c r="F21" s="16"/>
      <c r="G21" s="18">
        <f aca="true" t="shared" si="3" ref="G21:I22">G22</f>
        <v>231800</v>
      </c>
      <c r="H21" s="18">
        <f t="shared" si="3"/>
        <v>219212</v>
      </c>
      <c r="I21" s="18">
        <f t="shared" si="3"/>
        <v>0</v>
      </c>
      <c r="J21" s="33">
        <f t="shared" si="0"/>
        <v>0</v>
      </c>
    </row>
    <row r="22" spans="1:10" ht="12.75">
      <c r="A22" s="16" t="s">
        <v>31</v>
      </c>
      <c r="B22" s="17" t="s">
        <v>24</v>
      </c>
      <c r="C22" s="16" t="s">
        <v>21</v>
      </c>
      <c r="D22" s="16" t="s">
        <v>23</v>
      </c>
      <c r="E22" s="16"/>
      <c r="F22" s="16"/>
      <c r="G22" s="18">
        <f t="shared" si="3"/>
        <v>231800</v>
      </c>
      <c r="H22" s="18">
        <f t="shared" si="3"/>
        <v>219212</v>
      </c>
      <c r="I22" s="18">
        <f t="shared" si="3"/>
        <v>0</v>
      </c>
      <c r="J22" s="33">
        <f t="shared" si="0"/>
        <v>0</v>
      </c>
    </row>
    <row r="23" spans="1:10" ht="12.75">
      <c r="A23" s="16" t="s">
        <v>34</v>
      </c>
      <c r="B23" s="17" t="s">
        <v>26</v>
      </c>
      <c r="C23" s="16" t="s">
        <v>21</v>
      </c>
      <c r="D23" s="16" t="s">
        <v>23</v>
      </c>
      <c r="E23" s="16" t="s">
        <v>25</v>
      </c>
      <c r="F23" s="16" t="s">
        <v>232</v>
      </c>
      <c r="G23" s="18">
        <f>G24</f>
        <v>231800</v>
      </c>
      <c r="H23" s="18">
        <f>H24</f>
        <v>219212</v>
      </c>
      <c r="I23" s="18">
        <f>I24</f>
        <v>0</v>
      </c>
      <c r="J23" s="33">
        <f t="shared" si="0"/>
        <v>0</v>
      </c>
    </row>
    <row r="24" spans="1:10" ht="13.5" customHeight="1">
      <c r="A24" s="16" t="s">
        <v>37</v>
      </c>
      <c r="B24" s="17" t="s">
        <v>28</v>
      </c>
      <c r="C24" s="16" t="s">
        <v>21</v>
      </c>
      <c r="D24" s="16" t="s">
        <v>23</v>
      </c>
      <c r="E24" s="16" t="s">
        <v>25</v>
      </c>
      <c r="F24" s="16" t="s">
        <v>27</v>
      </c>
      <c r="G24" s="18">
        <v>231800</v>
      </c>
      <c r="H24" s="18">
        <v>219212</v>
      </c>
      <c r="I24" s="18">
        <v>0</v>
      </c>
      <c r="J24" s="33">
        <f t="shared" si="0"/>
        <v>0</v>
      </c>
    </row>
    <row r="25" spans="1:10" ht="75" customHeight="1">
      <c r="A25" s="16" t="s">
        <v>38</v>
      </c>
      <c r="B25" s="19" t="s">
        <v>255</v>
      </c>
      <c r="C25" s="16" t="s">
        <v>29</v>
      </c>
      <c r="D25" s="16"/>
      <c r="E25" s="16"/>
      <c r="F25" s="16"/>
      <c r="G25" s="18">
        <f aca="true" t="shared" si="4" ref="G25:I26">G26</f>
        <v>100000</v>
      </c>
      <c r="H25" s="18">
        <f t="shared" si="4"/>
        <v>226497.29</v>
      </c>
      <c r="I25" s="18">
        <f t="shared" si="4"/>
        <v>0</v>
      </c>
      <c r="J25" s="33">
        <f t="shared" si="0"/>
        <v>0</v>
      </c>
    </row>
    <row r="26" spans="1:10" ht="12.75">
      <c r="A26" s="16" t="s">
        <v>41</v>
      </c>
      <c r="B26" s="17" t="s">
        <v>24</v>
      </c>
      <c r="C26" s="16" t="s">
        <v>29</v>
      </c>
      <c r="D26" s="16" t="s">
        <v>23</v>
      </c>
      <c r="E26" s="16"/>
      <c r="F26" s="16"/>
      <c r="G26" s="18">
        <f t="shared" si="4"/>
        <v>100000</v>
      </c>
      <c r="H26" s="18">
        <f t="shared" si="4"/>
        <v>226497.29</v>
      </c>
      <c r="I26" s="18">
        <f t="shared" si="4"/>
        <v>0</v>
      </c>
      <c r="J26" s="33">
        <f t="shared" si="0"/>
        <v>0</v>
      </c>
    </row>
    <row r="27" spans="1:10" ht="12.75">
      <c r="A27" s="16" t="s">
        <v>44</v>
      </c>
      <c r="B27" s="17" t="s">
        <v>26</v>
      </c>
      <c r="C27" s="16" t="s">
        <v>29</v>
      </c>
      <c r="D27" s="16" t="s">
        <v>23</v>
      </c>
      <c r="E27" s="16" t="s">
        <v>25</v>
      </c>
      <c r="F27" s="16" t="s">
        <v>232</v>
      </c>
      <c r="G27" s="18">
        <f>G28</f>
        <v>100000</v>
      </c>
      <c r="H27" s="18">
        <f>H28</f>
        <v>226497.29</v>
      </c>
      <c r="I27" s="18">
        <f>I28</f>
        <v>0</v>
      </c>
      <c r="J27" s="33">
        <f t="shared" si="0"/>
        <v>0</v>
      </c>
    </row>
    <row r="28" spans="1:10" ht="14.25" customHeight="1">
      <c r="A28" s="16" t="s">
        <v>45</v>
      </c>
      <c r="B28" s="17" t="s">
        <v>28</v>
      </c>
      <c r="C28" s="16" t="s">
        <v>29</v>
      </c>
      <c r="D28" s="16" t="s">
        <v>23</v>
      </c>
      <c r="E28" s="16" t="s">
        <v>25</v>
      </c>
      <c r="F28" s="16" t="s">
        <v>27</v>
      </c>
      <c r="G28" s="18">
        <v>100000</v>
      </c>
      <c r="H28" s="18">
        <v>226497.29</v>
      </c>
      <c r="I28" s="18">
        <v>0</v>
      </c>
      <c r="J28" s="33">
        <f t="shared" si="0"/>
        <v>0</v>
      </c>
    </row>
    <row r="29" spans="1:10" ht="87.75" customHeight="1">
      <c r="A29" s="16" t="s">
        <v>48</v>
      </c>
      <c r="B29" s="19" t="s">
        <v>280</v>
      </c>
      <c r="C29" s="16" t="s">
        <v>279</v>
      </c>
      <c r="D29" s="16"/>
      <c r="E29" s="16"/>
      <c r="F29" s="16"/>
      <c r="G29" s="18">
        <f aca="true" t="shared" si="5" ref="G29:I30">G30</f>
        <v>0</v>
      </c>
      <c r="H29" s="18">
        <f t="shared" si="5"/>
        <v>12588</v>
      </c>
      <c r="I29" s="18">
        <f t="shared" si="5"/>
        <v>0</v>
      </c>
      <c r="J29" s="33">
        <f t="shared" si="0"/>
        <v>0</v>
      </c>
    </row>
    <row r="30" spans="1:10" ht="12.75">
      <c r="A30" s="16" t="s">
        <v>49</v>
      </c>
      <c r="B30" s="17" t="s">
        <v>24</v>
      </c>
      <c r="C30" s="16" t="s">
        <v>279</v>
      </c>
      <c r="D30" s="16" t="s">
        <v>23</v>
      </c>
      <c r="E30" s="16"/>
      <c r="F30" s="16"/>
      <c r="G30" s="18">
        <f t="shared" si="5"/>
        <v>0</v>
      </c>
      <c r="H30" s="18">
        <f t="shared" si="5"/>
        <v>12588</v>
      </c>
      <c r="I30" s="18">
        <f t="shared" si="5"/>
        <v>0</v>
      </c>
      <c r="J30" s="33">
        <f t="shared" si="0"/>
        <v>0</v>
      </c>
    </row>
    <row r="31" spans="1:10" ht="12.75">
      <c r="A31" s="16" t="s">
        <v>50</v>
      </c>
      <c r="B31" s="17" t="s">
        <v>26</v>
      </c>
      <c r="C31" s="16" t="s">
        <v>279</v>
      </c>
      <c r="D31" s="16" t="s">
        <v>23</v>
      </c>
      <c r="E31" s="16" t="s">
        <v>25</v>
      </c>
      <c r="F31" s="16" t="s">
        <v>232</v>
      </c>
      <c r="G31" s="18">
        <f>G32</f>
        <v>0</v>
      </c>
      <c r="H31" s="18">
        <f>H32</f>
        <v>12588</v>
      </c>
      <c r="I31" s="18">
        <f>I32</f>
        <v>0</v>
      </c>
      <c r="J31" s="33">
        <f t="shared" si="0"/>
        <v>0</v>
      </c>
    </row>
    <row r="32" spans="1:10" ht="14.25" customHeight="1">
      <c r="A32" s="16" t="s">
        <v>51</v>
      </c>
      <c r="B32" s="17" t="s">
        <v>28</v>
      </c>
      <c r="C32" s="16" t="s">
        <v>279</v>
      </c>
      <c r="D32" s="16" t="s">
        <v>23</v>
      </c>
      <c r="E32" s="16" t="s">
        <v>25</v>
      </c>
      <c r="F32" s="16" t="s">
        <v>27</v>
      </c>
      <c r="G32" s="18">
        <v>0</v>
      </c>
      <c r="H32" s="18">
        <v>12588</v>
      </c>
      <c r="I32" s="18">
        <v>0</v>
      </c>
      <c r="J32" s="33">
        <f t="shared" si="0"/>
        <v>0</v>
      </c>
    </row>
    <row r="33" spans="1:10" ht="52.5" customHeight="1">
      <c r="A33" s="16" t="s">
        <v>52</v>
      </c>
      <c r="B33" s="17" t="s">
        <v>33</v>
      </c>
      <c r="C33" s="16" t="s">
        <v>32</v>
      </c>
      <c r="D33" s="16"/>
      <c r="E33" s="16"/>
      <c r="F33" s="16"/>
      <c r="G33" s="18">
        <f>G38+G34</f>
        <v>405000</v>
      </c>
      <c r="H33" s="18">
        <f>H38+H34</f>
        <v>435000</v>
      </c>
      <c r="I33" s="18">
        <f>I38+I34</f>
        <v>193592</v>
      </c>
      <c r="J33" s="33">
        <f t="shared" si="0"/>
        <v>44.50390804597701</v>
      </c>
    </row>
    <row r="34" spans="1:10" ht="82.5" customHeight="1">
      <c r="A34" s="16" t="s">
        <v>53</v>
      </c>
      <c r="B34" s="19" t="s">
        <v>324</v>
      </c>
      <c r="C34" s="16" t="s">
        <v>323</v>
      </c>
      <c r="D34" s="16"/>
      <c r="E34" s="16"/>
      <c r="F34" s="16"/>
      <c r="G34" s="18">
        <f aca="true" t="shared" si="6" ref="G34:I36">G35</f>
        <v>0</v>
      </c>
      <c r="H34" s="18">
        <f t="shared" si="6"/>
        <v>30000</v>
      </c>
      <c r="I34" s="18">
        <f t="shared" si="6"/>
        <v>0</v>
      </c>
      <c r="J34" s="33">
        <f t="shared" si="0"/>
        <v>0</v>
      </c>
    </row>
    <row r="35" spans="1:10" ht="12.75">
      <c r="A35" s="16" t="s">
        <v>54</v>
      </c>
      <c r="B35" s="17" t="s">
        <v>24</v>
      </c>
      <c r="C35" s="16" t="s">
        <v>323</v>
      </c>
      <c r="D35" s="16" t="s">
        <v>23</v>
      </c>
      <c r="E35" s="16"/>
      <c r="F35" s="16"/>
      <c r="G35" s="18">
        <f t="shared" si="6"/>
        <v>0</v>
      </c>
      <c r="H35" s="18">
        <f t="shared" si="6"/>
        <v>30000</v>
      </c>
      <c r="I35" s="18">
        <f t="shared" si="6"/>
        <v>0</v>
      </c>
      <c r="J35" s="33">
        <f t="shared" si="0"/>
        <v>0</v>
      </c>
    </row>
    <row r="36" spans="1:10" ht="12.75">
      <c r="A36" s="16" t="s">
        <v>57</v>
      </c>
      <c r="B36" s="17" t="s">
        <v>40</v>
      </c>
      <c r="C36" s="16" t="s">
        <v>323</v>
      </c>
      <c r="D36" s="16" t="s">
        <v>23</v>
      </c>
      <c r="E36" s="16" t="s">
        <v>39</v>
      </c>
      <c r="F36" s="16" t="s">
        <v>233</v>
      </c>
      <c r="G36" s="18">
        <f t="shared" si="6"/>
        <v>0</v>
      </c>
      <c r="H36" s="18">
        <f t="shared" si="6"/>
        <v>30000</v>
      </c>
      <c r="I36" s="18">
        <f t="shared" si="6"/>
        <v>0</v>
      </c>
      <c r="J36" s="33">
        <f t="shared" si="0"/>
        <v>0</v>
      </c>
    </row>
    <row r="37" spans="1:10" ht="12.75">
      <c r="A37" s="16" t="s">
        <v>58</v>
      </c>
      <c r="B37" s="17" t="s">
        <v>43</v>
      </c>
      <c r="C37" s="16" t="s">
        <v>323</v>
      </c>
      <c r="D37" s="16" t="s">
        <v>23</v>
      </c>
      <c r="E37" s="16" t="s">
        <v>39</v>
      </c>
      <c r="F37" s="16" t="s">
        <v>42</v>
      </c>
      <c r="G37" s="18">
        <v>0</v>
      </c>
      <c r="H37" s="18">
        <v>30000</v>
      </c>
      <c r="I37" s="18">
        <v>0</v>
      </c>
      <c r="J37" s="33">
        <f t="shared" si="0"/>
        <v>0</v>
      </c>
    </row>
    <row r="38" spans="1:10" ht="65.25" customHeight="1">
      <c r="A38" s="16" t="s">
        <v>59</v>
      </c>
      <c r="B38" s="17" t="s">
        <v>36</v>
      </c>
      <c r="C38" s="16" t="s">
        <v>35</v>
      </c>
      <c r="D38" s="16"/>
      <c r="E38" s="16"/>
      <c r="F38" s="16"/>
      <c r="G38" s="18">
        <f>G42+G39</f>
        <v>405000</v>
      </c>
      <c r="H38" s="18">
        <f>H42+H39</f>
        <v>405000</v>
      </c>
      <c r="I38" s="18">
        <f>I42+I39</f>
        <v>193592</v>
      </c>
      <c r="J38" s="33">
        <f t="shared" si="0"/>
        <v>47.800493827160494</v>
      </c>
    </row>
    <row r="39" spans="1:10" ht="12.75">
      <c r="A39" s="16" t="s">
        <v>60</v>
      </c>
      <c r="B39" s="17" t="s">
        <v>24</v>
      </c>
      <c r="C39" s="16" t="s">
        <v>35</v>
      </c>
      <c r="D39" s="16" t="s">
        <v>23</v>
      </c>
      <c r="E39" s="16"/>
      <c r="F39" s="16"/>
      <c r="G39" s="18">
        <f aca="true" t="shared" si="7" ref="G39:I42">G40</f>
        <v>20000</v>
      </c>
      <c r="H39" s="18">
        <f t="shared" si="7"/>
        <v>20000</v>
      </c>
      <c r="I39" s="18">
        <f t="shared" si="7"/>
        <v>15092</v>
      </c>
      <c r="J39" s="33">
        <f t="shared" si="0"/>
        <v>75.46000000000001</v>
      </c>
    </row>
    <row r="40" spans="1:10" ht="12.75">
      <c r="A40" s="16" t="s">
        <v>63</v>
      </c>
      <c r="B40" s="17" t="s">
        <v>40</v>
      </c>
      <c r="C40" s="16" t="s">
        <v>35</v>
      </c>
      <c r="D40" s="16" t="s">
        <v>23</v>
      </c>
      <c r="E40" s="16" t="s">
        <v>39</v>
      </c>
      <c r="F40" s="16" t="s">
        <v>233</v>
      </c>
      <c r="G40" s="18">
        <f>G41</f>
        <v>20000</v>
      </c>
      <c r="H40" s="18">
        <f>H41</f>
        <v>20000</v>
      </c>
      <c r="I40" s="18">
        <f>I41</f>
        <v>15092</v>
      </c>
      <c r="J40" s="33">
        <f t="shared" si="0"/>
        <v>75.46000000000001</v>
      </c>
    </row>
    <row r="41" spans="1:10" ht="12.75">
      <c r="A41" s="16" t="s">
        <v>64</v>
      </c>
      <c r="B41" s="17" t="s">
        <v>43</v>
      </c>
      <c r="C41" s="16" t="s">
        <v>35</v>
      </c>
      <c r="D41" s="16" t="s">
        <v>23</v>
      </c>
      <c r="E41" s="16" t="s">
        <v>39</v>
      </c>
      <c r="F41" s="16" t="s">
        <v>42</v>
      </c>
      <c r="G41" s="18">
        <v>20000</v>
      </c>
      <c r="H41" s="18">
        <v>20000</v>
      </c>
      <c r="I41" s="18">
        <v>15092</v>
      </c>
      <c r="J41" s="33">
        <f t="shared" si="0"/>
        <v>75.46000000000001</v>
      </c>
    </row>
    <row r="42" spans="1:10" ht="12.75">
      <c r="A42" s="16" t="s">
        <v>65</v>
      </c>
      <c r="B42" s="17" t="s">
        <v>252</v>
      </c>
      <c r="C42" s="16" t="s">
        <v>35</v>
      </c>
      <c r="D42" s="16" t="s">
        <v>251</v>
      </c>
      <c r="E42" s="16"/>
      <c r="F42" s="16"/>
      <c r="G42" s="18">
        <f t="shared" si="7"/>
        <v>385000</v>
      </c>
      <c r="H42" s="18">
        <f t="shared" si="7"/>
        <v>385000</v>
      </c>
      <c r="I42" s="18">
        <f t="shared" si="7"/>
        <v>178500</v>
      </c>
      <c r="J42" s="33">
        <f t="shared" si="0"/>
        <v>46.36363636363636</v>
      </c>
    </row>
    <row r="43" spans="1:10" ht="12.75">
      <c r="A43" s="16" t="s">
        <v>66</v>
      </c>
      <c r="B43" s="17" t="s">
        <v>40</v>
      </c>
      <c r="C43" s="16" t="s">
        <v>35</v>
      </c>
      <c r="D43" s="16" t="s">
        <v>251</v>
      </c>
      <c r="E43" s="16" t="s">
        <v>39</v>
      </c>
      <c r="F43" s="16" t="s">
        <v>233</v>
      </c>
      <c r="G43" s="18">
        <f>G44</f>
        <v>385000</v>
      </c>
      <c r="H43" s="18">
        <f>H44</f>
        <v>385000</v>
      </c>
      <c r="I43" s="18">
        <f>I44</f>
        <v>178500</v>
      </c>
      <c r="J43" s="33">
        <f t="shared" si="0"/>
        <v>46.36363636363636</v>
      </c>
    </row>
    <row r="44" spans="1:10" ht="12.75">
      <c r="A44" s="16" t="s">
        <v>69</v>
      </c>
      <c r="B44" s="17" t="s">
        <v>43</v>
      </c>
      <c r="C44" s="16" t="s">
        <v>35</v>
      </c>
      <c r="D44" s="16" t="s">
        <v>251</v>
      </c>
      <c r="E44" s="16" t="s">
        <v>39</v>
      </c>
      <c r="F44" s="16" t="s">
        <v>42</v>
      </c>
      <c r="G44" s="18">
        <v>385000</v>
      </c>
      <c r="H44" s="18">
        <v>385000</v>
      </c>
      <c r="I44" s="18">
        <v>178500</v>
      </c>
      <c r="J44" s="33">
        <f t="shared" si="0"/>
        <v>46.36363636363636</v>
      </c>
    </row>
    <row r="45" spans="1:10" ht="52.5" customHeight="1">
      <c r="A45" s="16" t="s">
        <v>70</v>
      </c>
      <c r="B45" s="17" t="s">
        <v>47</v>
      </c>
      <c r="C45" s="16" t="s">
        <v>46</v>
      </c>
      <c r="D45" s="16"/>
      <c r="E45" s="16"/>
      <c r="F45" s="16"/>
      <c r="G45" s="18">
        <f>G62+G66+G70+G58+G50+G54+G46</f>
        <v>274529</v>
      </c>
      <c r="H45" s="18">
        <f>H62+H66+H70+H58+H50+H54+H46</f>
        <v>528722.9099999999</v>
      </c>
      <c r="I45" s="18">
        <f>I62+I66+I70+I58+I50+I54+I46</f>
        <v>141715</v>
      </c>
      <c r="J45" s="33">
        <f t="shared" si="0"/>
        <v>26.803264492548664</v>
      </c>
    </row>
    <row r="46" spans="1:10" ht="87" customHeight="1">
      <c r="A46" s="16" t="s">
        <v>71</v>
      </c>
      <c r="B46" s="19" t="s">
        <v>282</v>
      </c>
      <c r="C46" s="16" t="s">
        <v>281</v>
      </c>
      <c r="D46" s="16"/>
      <c r="E46" s="16"/>
      <c r="F46" s="16"/>
      <c r="G46" s="18">
        <f aca="true" t="shared" si="8" ref="G46:I47">G47</f>
        <v>0</v>
      </c>
      <c r="H46" s="18">
        <f t="shared" si="8"/>
        <v>13171</v>
      </c>
      <c r="I46" s="18">
        <f t="shared" si="8"/>
        <v>13171</v>
      </c>
      <c r="J46" s="33">
        <f t="shared" si="0"/>
        <v>100</v>
      </c>
    </row>
    <row r="47" spans="1:10" ht="12.75">
      <c r="A47" s="16" t="s">
        <v>72</v>
      </c>
      <c r="B47" s="17" t="s">
        <v>24</v>
      </c>
      <c r="C47" s="16" t="s">
        <v>281</v>
      </c>
      <c r="D47" s="16" t="s">
        <v>23</v>
      </c>
      <c r="E47" s="16"/>
      <c r="F47" s="16"/>
      <c r="G47" s="18">
        <f t="shared" si="8"/>
        <v>0</v>
      </c>
      <c r="H47" s="18">
        <f t="shared" si="8"/>
        <v>13171</v>
      </c>
      <c r="I47" s="18">
        <f t="shared" si="8"/>
        <v>13171</v>
      </c>
      <c r="J47" s="33">
        <f t="shared" si="0"/>
        <v>100</v>
      </c>
    </row>
    <row r="48" spans="1:10" ht="12.75">
      <c r="A48" s="16" t="s">
        <v>73</v>
      </c>
      <c r="B48" s="17" t="s">
        <v>40</v>
      </c>
      <c r="C48" s="16" t="s">
        <v>281</v>
      </c>
      <c r="D48" s="16" t="s">
        <v>23</v>
      </c>
      <c r="E48" s="16" t="s">
        <v>39</v>
      </c>
      <c r="F48" s="16" t="s">
        <v>233</v>
      </c>
      <c r="G48" s="18">
        <f>G49</f>
        <v>0</v>
      </c>
      <c r="H48" s="18">
        <f>H49</f>
        <v>13171</v>
      </c>
      <c r="I48" s="18">
        <f>I49</f>
        <v>13171</v>
      </c>
      <c r="J48" s="33">
        <f t="shared" si="0"/>
        <v>100</v>
      </c>
    </row>
    <row r="49" spans="1:10" ht="12.75">
      <c r="A49" s="16" t="s">
        <v>74</v>
      </c>
      <c r="B49" s="17" t="s">
        <v>43</v>
      </c>
      <c r="C49" s="16" t="s">
        <v>281</v>
      </c>
      <c r="D49" s="16" t="s">
        <v>23</v>
      </c>
      <c r="E49" s="16" t="s">
        <v>39</v>
      </c>
      <c r="F49" s="16" t="s">
        <v>42</v>
      </c>
      <c r="G49" s="18">
        <v>0</v>
      </c>
      <c r="H49" s="18">
        <v>13171</v>
      </c>
      <c r="I49" s="18">
        <v>13171</v>
      </c>
      <c r="J49" s="33">
        <f t="shared" si="0"/>
        <v>100</v>
      </c>
    </row>
    <row r="50" spans="1:10" ht="92.25" customHeight="1">
      <c r="A50" s="16" t="s">
        <v>75</v>
      </c>
      <c r="B50" s="19" t="s">
        <v>326</v>
      </c>
      <c r="C50" s="16" t="s">
        <v>325</v>
      </c>
      <c r="D50" s="16"/>
      <c r="E50" s="16"/>
      <c r="F50" s="16"/>
      <c r="G50" s="18">
        <f aca="true" t="shared" si="9" ref="G50:I51">G51</f>
        <v>0</v>
      </c>
      <c r="H50" s="18">
        <f t="shared" si="9"/>
        <v>8940</v>
      </c>
      <c r="I50" s="18">
        <f t="shared" si="9"/>
        <v>0</v>
      </c>
      <c r="J50" s="33">
        <f t="shared" si="0"/>
        <v>0</v>
      </c>
    </row>
    <row r="51" spans="1:10" ht="12.75">
      <c r="A51" s="16" t="s">
        <v>76</v>
      </c>
      <c r="B51" s="17" t="s">
        <v>24</v>
      </c>
      <c r="C51" s="16" t="s">
        <v>325</v>
      </c>
      <c r="D51" s="16" t="s">
        <v>23</v>
      </c>
      <c r="E51" s="16"/>
      <c r="F51" s="16"/>
      <c r="G51" s="18">
        <f t="shared" si="9"/>
        <v>0</v>
      </c>
      <c r="H51" s="18">
        <f t="shared" si="9"/>
        <v>8940</v>
      </c>
      <c r="I51" s="18">
        <f t="shared" si="9"/>
        <v>0</v>
      </c>
      <c r="J51" s="33">
        <f t="shared" si="0"/>
        <v>0</v>
      </c>
    </row>
    <row r="52" spans="1:10" ht="12.75">
      <c r="A52" s="16" t="s">
        <v>77</v>
      </c>
      <c r="B52" s="17" t="s">
        <v>40</v>
      </c>
      <c r="C52" s="16" t="s">
        <v>325</v>
      </c>
      <c r="D52" s="16" t="s">
        <v>23</v>
      </c>
      <c r="E52" s="16" t="s">
        <v>39</v>
      </c>
      <c r="F52" s="16" t="s">
        <v>233</v>
      </c>
      <c r="G52" s="18">
        <f>G53</f>
        <v>0</v>
      </c>
      <c r="H52" s="18">
        <f>H53</f>
        <v>8940</v>
      </c>
      <c r="I52" s="18">
        <f>I53</f>
        <v>0</v>
      </c>
      <c r="J52" s="33">
        <f t="shared" si="0"/>
        <v>0</v>
      </c>
    </row>
    <row r="53" spans="1:10" ht="12.75">
      <c r="A53" s="16" t="s">
        <v>78</v>
      </c>
      <c r="B53" s="17" t="s">
        <v>43</v>
      </c>
      <c r="C53" s="16" t="s">
        <v>325</v>
      </c>
      <c r="D53" s="16" t="s">
        <v>23</v>
      </c>
      <c r="E53" s="16" t="s">
        <v>39</v>
      </c>
      <c r="F53" s="16" t="s">
        <v>42</v>
      </c>
      <c r="G53" s="18">
        <v>0</v>
      </c>
      <c r="H53" s="18">
        <v>8940</v>
      </c>
      <c r="I53" s="18">
        <v>0</v>
      </c>
      <c r="J53" s="33">
        <f t="shared" si="0"/>
        <v>0</v>
      </c>
    </row>
    <row r="54" spans="1:10" ht="75" customHeight="1">
      <c r="A54" s="16" t="s">
        <v>81</v>
      </c>
      <c r="B54" s="19" t="s">
        <v>287</v>
      </c>
      <c r="C54" s="16" t="s">
        <v>288</v>
      </c>
      <c r="D54" s="16"/>
      <c r="E54" s="16"/>
      <c r="F54" s="16"/>
      <c r="G54" s="18">
        <f aca="true" t="shared" si="10" ref="G54:I55">G55</f>
        <v>0</v>
      </c>
      <c r="H54" s="18">
        <f t="shared" si="10"/>
        <v>179088.8</v>
      </c>
      <c r="I54" s="18">
        <f t="shared" si="10"/>
        <v>0</v>
      </c>
      <c r="J54" s="33">
        <f t="shared" si="0"/>
        <v>0</v>
      </c>
    </row>
    <row r="55" spans="1:10" ht="12.75">
      <c r="A55" s="16" t="s">
        <v>82</v>
      </c>
      <c r="B55" s="17" t="s">
        <v>24</v>
      </c>
      <c r="C55" s="16" t="s">
        <v>288</v>
      </c>
      <c r="D55" s="16" t="s">
        <v>23</v>
      </c>
      <c r="E55" s="16"/>
      <c r="F55" s="16"/>
      <c r="G55" s="18">
        <f t="shared" si="10"/>
        <v>0</v>
      </c>
      <c r="H55" s="18">
        <f t="shared" si="10"/>
        <v>179088.8</v>
      </c>
      <c r="I55" s="18">
        <f t="shared" si="10"/>
        <v>0</v>
      </c>
      <c r="J55" s="33">
        <f t="shared" si="0"/>
        <v>0</v>
      </c>
    </row>
    <row r="56" spans="1:10" ht="12.75">
      <c r="A56" s="16" t="s">
        <v>83</v>
      </c>
      <c r="B56" s="29" t="s">
        <v>285</v>
      </c>
      <c r="C56" s="16" t="s">
        <v>288</v>
      </c>
      <c r="D56" s="16" t="s">
        <v>23</v>
      </c>
      <c r="E56" s="16" t="s">
        <v>284</v>
      </c>
      <c r="F56" s="16" t="s">
        <v>305</v>
      </c>
      <c r="G56" s="18">
        <f>G57</f>
        <v>0</v>
      </c>
      <c r="H56" s="18">
        <f>H57</f>
        <v>179088.8</v>
      </c>
      <c r="I56" s="18">
        <f>I57</f>
        <v>0</v>
      </c>
      <c r="J56" s="33">
        <f t="shared" si="0"/>
        <v>0</v>
      </c>
    </row>
    <row r="57" spans="1:10" ht="12.75">
      <c r="A57" s="16" t="s">
        <v>84</v>
      </c>
      <c r="B57" s="29" t="s">
        <v>286</v>
      </c>
      <c r="C57" s="16" t="s">
        <v>288</v>
      </c>
      <c r="D57" s="16" t="s">
        <v>23</v>
      </c>
      <c r="E57" s="16" t="s">
        <v>284</v>
      </c>
      <c r="F57" s="16" t="s">
        <v>283</v>
      </c>
      <c r="G57" s="18">
        <v>0</v>
      </c>
      <c r="H57" s="18">
        <v>179088.8</v>
      </c>
      <c r="I57" s="18">
        <v>0</v>
      </c>
      <c r="J57" s="33">
        <f t="shared" si="0"/>
        <v>0</v>
      </c>
    </row>
    <row r="58" spans="1:10" ht="77.25" customHeight="1">
      <c r="A58" s="16" t="s">
        <v>85</v>
      </c>
      <c r="B58" s="19" t="s">
        <v>261</v>
      </c>
      <c r="C58" s="16" t="s">
        <v>258</v>
      </c>
      <c r="D58" s="16"/>
      <c r="E58" s="16"/>
      <c r="F58" s="16"/>
      <c r="G58" s="18">
        <f aca="true" t="shared" si="11" ref="G58:I59">G59</f>
        <v>30000</v>
      </c>
      <c r="H58" s="18">
        <f t="shared" si="11"/>
        <v>30000</v>
      </c>
      <c r="I58" s="18">
        <f t="shared" si="11"/>
        <v>20000</v>
      </c>
      <c r="J58" s="33">
        <f t="shared" si="0"/>
        <v>66.66666666666666</v>
      </c>
    </row>
    <row r="59" spans="1:10" ht="12.75">
      <c r="A59" s="16" t="s">
        <v>86</v>
      </c>
      <c r="B59" s="17" t="s">
        <v>24</v>
      </c>
      <c r="C59" s="16" t="s">
        <v>258</v>
      </c>
      <c r="D59" s="16" t="s">
        <v>23</v>
      </c>
      <c r="E59" s="16"/>
      <c r="F59" s="16"/>
      <c r="G59" s="18">
        <f t="shared" si="11"/>
        <v>30000</v>
      </c>
      <c r="H59" s="18">
        <f t="shared" si="11"/>
        <v>30000</v>
      </c>
      <c r="I59" s="18">
        <f t="shared" si="11"/>
        <v>20000</v>
      </c>
      <c r="J59" s="33">
        <f t="shared" si="0"/>
        <v>66.66666666666666</v>
      </c>
    </row>
    <row r="60" spans="1:10" ht="12.75">
      <c r="A60" s="16" t="s">
        <v>87</v>
      </c>
      <c r="B60" s="17" t="s">
        <v>40</v>
      </c>
      <c r="C60" s="16" t="s">
        <v>258</v>
      </c>
      <c r="D60" s="16" t="s">
        <v>23</v>
      </c>
      <c r="E60" s="16" t="s">
        <v>39</v>
      </c>
      <c r="F60" s="16" t="s">
        <v>233</v>
      </c>
      <c r="G60" s="18">
        <f>G61</f>
        <v>30000</v>
      </c>
      <c r="H60" s="18">
        <f>H61</f>
        <v>30000</v>
      </c>
      <c r="I60" s="18">
        <f>I61</f>
        <v>20000</v>
      </c>
      <c r="J60" s="33">
        <f t="shared" si="0"/>
        <v>66.66666666666666</v>
      </c>
    </row>
    <row r="61" spans="1:10" ht="12.75">
      <c r="A61" s="16" t="s">
        <v>88</v>
      </c>
      <c r="B61" s="17" t="s">
        <v>260</v>
      </c>
      <c r="C61" s="16" t="s">
        <v>258</v>
      </c>
      <c r="D61" s="16" t="s">
        <v>23</v>
      </c>
      <c r="E61" s="16" t="s">
        <v>39</v>
      </c>
      <c r="F61" s="16" t="s">
        <v>259</v>
      </c>
      <c r="G61" s="18">
        <v>30000</v>
      </c>
      <c r="H61" s="18">
        <v>30000</v>
      </c>
      <c r="I61" s="18">
        <v>20000</v>
      </c>
      <c r="J61" s="33">
        <f t="shared" si="0"/>
        <v>66.66666666666666</v>
      </c>
    </row>
    <row r="62" spans="1:10" ht="61.5" customHeight="1">
      <c r="A62" s="16" t="s">
        <v>89</v>
      </c>
      <c r="B62" s="19" t="s">
        <v>68</v>
      </c>
      <c r="C62" s="16" t="s">
        <v>67</v>
      </c>
      <c r="D62" s="16"/>
      <c r="E62" s="16"/>
      <c r="F62" s="16"/>
      <c r="G62" s="18">
        <f aca="true" t="shared" si="12" ref="G62:I63">G63</f>
        <v>60000</v>
      </c>
      <c r="H62" s="18">
        <f t="shared" si="12"/>
        <v>60000</v>
      </c>
      <c r="I62" s="18">
        <f t="shared" si="12"/>
        <v>25000</v>
      </c>
      <c r="J62" s="33">
        <f t="shared" si="0"/>
        <v>41.66666666666667</v>
      </c>
    </row>
    <row r="63" spans="1:10" ht="12.75">
      <c r="A63" s="16" t="s">
        <v>90</v>
      </c>
      <c r="B63" s="17" t="s">
        <v>24</v>
      </c>
      <c r="C63" s="16" t="s">
        <v>67</v>
      </c>
      <c r="D63" s="16" t="s">
        <v>23</v>
      </c>
      <c r="E63" s="16"/>
      <c r="F63" s="16"/>
      <c r="G63" s="18">
        <f t="shared" si="12"/>
        <v>60000</v>
      </c>
      <c r="H63" s="18">
        <f t="shared" si="12"/>
        <v>60000</v>
      </c>
      <c r="I63" s="18">
        <f t="shared" si="12"/>
        <v>25000</v>
      </c>
      <c r="J63" s="33">
        <f t="shared" si="0"/>
        <v>41.66666666666667</v>
      </c>
    </row>
    <row r="64" spans="1:10" ht="12.75">
      <c r="A64" s="16" t="s">
        <v>93</v>
      </c>
      <c r="B64" s="17" t="s">
        <v>40</v>
      </c>
      <c r="C64" s="16" t="s">
        <v>67</v>
      </c>
      <c r="D64" s="16" t="s">
        <v>23</v>
      </c>
      <c r="E64" s="16" t="s">
        <v>39</v>
      </c>
      <c r="F64" s="16" t="s">
        <v>233</v>
      </c>
      <c r="G64" s="18">
        <f>G65</f>
        <v>60000</v>
      </c>
      <c r="H64" s="18">
        <f>H65</f>
        <v>60000</v>
      </c>
      <c r="I64" s="18">
        <f>I65</f>
        <v>25000</v>
      </c>
      <c r="J64" s="33">
        <f t="shared" si="0"/>
        <v>41.66666666666667</v>
      </c>
    </row>
    <row r="65" spans="1:10" ht="12.75">
      <c r="A65" s="16" t="s">
        <v>96</v>
      </c>
      <c r="B65" s="17" t="s">
        <v>43</v>
      </c>
      <c r="C65" s="16" t="s">
        <v>67</v>
      </c>
      <c r="D65" s="16" t="s">
        <v>23</v>
      </c>
      <c r="E65" s="16" t="s">
        <v>39</v>
      </c>
      <c r="F65" s="16" t="s">
        <v>42</v>
      </c>
      <c r="G65" s="18">
        <v>60000</v>
      </c>
      <c r="H65" s="18">
        <v>60000</v>
      </c>
      <c r="I65" s="18">
        <v>25000</v>
      </c>
      <c r="J65" s="33">
        <f t="shared" si="0"/>
        <v>41.66666666666667</v>
      </c>
    </row>
    <row r="66" spans="1:10" ht="64.5" customHeight="1">
      <c r="A66" s="16" t="s">
        <v>99</v>
      </c>
      <c r="B66" s="17" t="s">
        <v>80</v>
      </c>
      <c r="C66" s="16" t="s">
        <v>79</v>
      </c>
      <c r="D66" s="16"/>
      <c r="E66" s="16"/>
      <c r="F66" s="16"/>
      <c r="G66" s="18">
        <f aca="true" t="shared" si="13" ref="G66:I67">G67</f>
        <v>134529</v>
      </c>
      <c r="H66" s="18">
        <f t="shared" si="13"/>
        <v>187523.11</v>
      </c>
      <c r="I66" s="18">
        <f t="shared" si="13"/>
        <v>83544</v>
      </c>
      <c r="J66" s="33">
        <f t="shared" si="0"/>
        <v>44.551308902673384</v>
      </c>
    </row>
    <row r="67" spans="1:10" ht="12.75">
      <c r="A67" s="16" t="s">
        <v>102</v>
      </c>
      <c r="B67" s="17" t="s">
        <v>24</v>
      </c>
      <c r="C67" s="16" t="s">
        <v>79</v>
      </c>
      <c r="D67" s="16" t="s">
        <v>23</v>
      </c>
      <c r="E67" s="16"/>
      <c r="F67" s="16"/>
      <c r="G67" s="18">
        <f t="shared" si="13"/>
        <v>134529</v>
      </c>
      <c r="H67" s="18">
        <f t="shared" si="13"/>
        <v>187523.11</v>
      </c>
      <c r="I67" s="18">
        <f t="shared" si="13"/>
        <v>83544</v>
      </c>
      <c r="J67" s="33">
        <f t="shared" si="0"/>
        <v>44.551308902673384</v>
      </c>
    </row>
    <row r="68" spans="1:10" ht="12.75">
      <c r="A68" s="16" t="s">
        <v>105</v>
      </c>
      <c r="B68" s="17" t="s">
        <v>40</v>
      </c>
      <c r="C68" s="16" t="s">
        <v>79</v>
      </c>
      <c r="D68" s="16" t="s">
        <v>23</v>
      </c>
      <c r="E68" s="16" t="s">
        <v>39</v>
      </c>
      <c r="F68" s="16" t="s">
        <v>233</v>
      </c>
      <c r="G68" s="18">
        <f>G69</f>
        <v>134529</v>
      </c>
      <c r="H68" s="18">
        <f>H69</f>
        <v>187523.11</v>
      </c>
      <c r="I68" s="18">
        <f>I69</f>
        <v>83544</v>
      </c>
      <c r="J68" s="33">
        <f t="shared" si="0"/>
        <v>44.551308902673384</v>
      </c>
    </row>
    <row r="69" spans="1:10" ht="12.75">
      <c r="A69" s="16" t="s">
        <v>108</v>
      </c>
      <c r="B69" s="17" t="s">
        <v>43</v>
      </c>
      <c r="C69" s="16" t="s">
        <v>79</v>
      </c>
      <c r="D69" s="16" t="s">
        <v>23</v>
      </c>
      <c r="E69" s="16" t="s">
        <v>39</v>
      </c>
      <c r="F69" s="16" t="s">
        <v>42</v>
      </c>
      <c r="G69" s="18">
        <v>134529</v>
      </c>
      <c r="H69" s="18">
        <v>187523.11</v>
      </c>
      <c r="I69" s="18">
        <v>83544</v>
      </c>
      <c r="J69" s="33">
        <f t="shared" si="0"/>
        <v>44.551308902673384</v>
      </c>
    </row>
    <row r="70" spans="1:10" ht="112.5" customHeight="1">
      <c r="A70" s="16" t="s">
        <v>109</v>
      </c>
      <c r="B70" s="19" t="s">
        <v>257</v>
      </c>
      <c r="C70" s="16" t="s">
        <v>256</v>
      </c>
      <c r="D70" s="16"/>
      <c r="E70" s="16"/>
      <c r="F70" s="16"/>
      <c r="G70" s="18">
        <f aca="true" t="shared" si="14" ref="G70:I71">G71</f>
        <v>50000</v>
      </c>
      <c r="H70" s="18">
        <f t="shared" si="14"/>
        <v>50000</v>
      </c>
      <c r="I70" s="18">
        <f t="shared" si="14"/>
        <v>0</v>
      </c>
      <c r="J70" s="33">
        <f t="shared" si="0"/>
        <v>0</v>
      </c>
    </row>
    <row r="71" spans="1:10" ht="12.75">
      <c r="A71" s="16" t="s">
        <v>112</v>
      </c>
      <c r="B71" s="17" t="s">
        <v>24</v>
      </c>
      <c r="C71" s="16" t="s">
        <v>256</v>
      </c>
      <c r="D71" s="16" t="s">
        <v>23</v>
      </c>
      <c r="E71" s="16"/>
      <c r="F71" s="16"/>
      <c r="G71" s="18">
        <f t="shared" si="14"/>
        <v>50000</v>
      </c>
      <c r="H71" s="18">
        <f t="shared" si="14"/>
        <v>50000</v>
      </c>
      <c r="I71" s="18">
        <f t="shared" si="14"/>
        <v>0</v>
      </c>
      <c r="J71" s="33">
        <f t="shared" si="0"/>
        <v>0</v>
      </c>
    </row>
    <row r="72" spans="1:10" ht="12.75">
      <c r="A72" s="16" t="s">
        <v>115</v>
      </c>
      <c r="B72" s="17" t="s">
        <v>40</v>
      </c>
      <c r="C72" s="16" t="s">
        <v>256</v>
      </c>
      <c r="D72" s="16" t="s">
        <v>23</v>
      </c>
      <c r="E72" s="16" t="s">
        <v>39</v>
      </c>
      <c r="F72" s="16" t="s">
        <v>233</v>
      </c>
      <c r="G72" s="18">
        <f>G73</f>
        <v>50000</v>
      </c>
      <c r="H72" s="18">
        <f>H73</f>
        <v>50000</v>
      </c>
      <c r="I72" s="18">
        <f>I73</f>
        <v>0</v>
      </c>
      <c r="J72" s="33">
        <f t="shared" si="0"/>
        <v>0</v>
      </c>
    </row>
    <row r="73" spans="1:10" ht="12.75">
      <c r="A73" s="16" t="s">
        <v>117</v>
      </c>
      <c r="B73" s="17" t="s">
        <v>43</v>
      </c>
      <c r="C73" s="16" t="s">
        <v>256</v>
      </c>
      <c r="D73" s="16" t="s">
        <v>23</v>
      </c>
      <c r="E73" s="16" t="s">
        <v>39</v>
      </c>
      <c r="F73" s="16" t="s">
        <v>42</v>
      </c>
      <c r="G73" s="18">
        <v>50000</v>
      </c>
      <c r="H73" s="18">
        <v>50000</v>
      </c>
      <c r="I73" s="18">
        <v>0</v>
      </c>
      <c r="J73" s="33">
        <f t="shared" si="0"/>
        <v>0</v>
      </c>
    </row>
    <row r="74" spans="1:10" ht="36.75" customHeight="1">
      <c r="A74" s="16" t="s">
        <v>120</v>
      </c>
      <c r="B74" s="17" t="s">
        <v>92</v>
      </c>
      <c r="C74" s="16" t="s">
        <v>91</v>
      </c>
      <c r="D74" s="16"/>
      <c r="E74" s="16"/>
      <c r="F74" s="16"/>
      <c r="G74" s="18">
        <f>G75</f>
        <v>949743</v>
      </c>
      <c r="H74" s="18">
        <f>H75</f>
        <v>3780903</v>
      </c>
      <c r="I74" s="18">
        <f>I75</f>
        <v>453412.95</v>
      </c>
      <c r="J74" s="33">
        <f t="shared" si="0"/>
        <v>11.992186787124663</v>
      </c>
    </row>
    <row r="75" spans="1:10" ht="39" customHeight="1">
      <c r="A75" s="16" t="s">
        <v>121</v>
      </c>
      <c r="B75" s="17" t="s">
        <v>95</v>
      </c>
      <c r="C75" s="16" t="s">
        <v>94</v>
      </c>
      <c r="D75" s="16"/>
      <c r="E75" s="16"/>
      <c r="F75" s="16"/>
      <c r="G75" s="18">
        <f>G80+G84+G88+G92+G76</f>
        <v>949743</v>
      </c>
      <c r="H75" s="18">
        <f>H80+H84+H88+H92+H76</f>
        <v>3780903</v>
      </c>
      <c r="I75" s="18">
        <f>I80+I84+I88+I92+I76</f>
        <v>453412.95</v>
      </c>
      <c r="J75" s="33">
        <f t="shared" si="0"/>
        <v>11.992186787124663</v>
      </c>
    </row>
    <row r="76" spans="1:10" s="32" customFormat="1" ht="175.5" customHeight="1">
      <c r="A76" s="30" t="s">
        <v>124</v>
      </c>
      <c r="B76" s="28" t="s">
        <v>308</v>
      </c>
      <c r="C76" s="30" t="s">
        <v>306</v>
      </c>
      <c r="D76" s="30"/>
      <c r="E76" s="30"/>
      <c r="F76" s="30"/>
      <c r="G76" s="31">
        <f aca="true" t="shared" si="15" ref="G76:I77">G77</f>
        <v>0</v>
      </c>
      <c r="H76" s="31">
        <f t="shared" si="15"/>
        <v>2800000</v>
      </c>
      <c r="I76" s="31">
        <f t="shared" si="15"/>
        <v>0</v>
      </c>
      <c r="J76" s="33">
        <f aca="true" t="shared" si="16" ref="J76:J139">I76/H76*100</f>
        <v>0</v>
      </c>
    </row>
    <row r="77" spans="1:10" s="32" customFormat="1" ht="12.75">
      <c r="A77" s="30" t="s">
        <v>125</v>
      </c>
      <c r="B77" s="29" t="s">
        <v>101</v>
      </c>
      <c r="C77" s="30" t="s">
        <v>306</v>
      </c>
      <c r="D77" s="30" t="s">
        <v>100</v>
      </c>
      <c r="E77" s="30"/>
      <c r="F77" s="30"/>
      <c r="G77" s="31">
        <f t="shared" si="15"/>
        <v>0</v>
      </c>
      <c r="H77" s="31">
        <f t="shared" si="15"/>
        <v>2800000</v>
      </c>
      <c r="I77" s="31">
        <f t="shared" si="15"/>
        <v>0</v>
      </c>
      <c r="J77" s="33">
        <f t="shared" si="16"/>
        <v>0</v>
      </c>
    </row>
    <row r="78" spans="1:10" s="32" customFormat="1" ht="15" customHeight="1">
      <c r="A78" s="30" t="s">
        <v>238</v>
      </c>
      <c r="B78" s="29" t="s">
        <v>40</v>
      </c>
      <c r="C78" s="30" t="s">
        <v>306</v>
      </c>
      <c r="D78" s="30" t="s">
        <v>100</v>
      </c>
      <c r="E78" s="30" t="s">
        <v>39</v>
      </c>
      <c r="F78" s="30" t="s">
        <v>233</v>
      </c>
      <c r="G78" s="31">
        <f>G79</f>
        <v>0</v>
      </c>
      <c r="H78" s="31">
        <f>H79</f>
        <v>2800000</v>
      </c>
      <c r="I78" s="31">
        <f>I79</f>
        <v>0</v>
      </c>
      <c r="J78" s="33">
        <f t="shared" si="16"/>
        <v>0</v>
      </c>
    </row>
    <row r="79" spans="1:10" s="32" customFormat="1" ht="12.75">
      <c r="A79" s="30" t="s">
        <v>239</v>
      </c>
      <c r="B79" s="29" t="s">
        <v>309</v>
      </c>
      <c r="C79" s="30" t="s">
        <v>306</v>
      </c>
      <c r="D79" s="30" t="s">
        <v>100</v>
      </c>
      <c r="E79" s="30" t="s">
        <v>39</v>
      </c>
      <c r="F79" s="30" t="s">
        <v>307</v>
      </c>
      <c r="G79" s="31">
        <v>0</v>
      </c>
      <c r="H79" s="31">
        <v>2800000</v>
      </c>
      <c r="I79" s="31">
        <v>0</v>
      </c>
      <c r="J79" s="33">
        <f t="shared" si="16"/>
        <v>0</v>
      </c>
    </row>
    <row r="80" spans="1:10" ht="87.75" customHeight="1">
      <c r="A80" s="16" t="s">
        <v>240</v>
      </c>
      <c r="B80" s="19" t="s">
        <v>98</v>
      </c>
      <c r="C80" s="16" t="s">
        <v>97</v>
      </c>
      <c r="D80" s="16"/>
      <c r="E80" s="16"/>
      <c r="F80" s="16"/>
      <c r="G80" s="18">
        <f aca="true" t="shared" si="17" ref="G80:I81">G81</f>
        <v>724540</v>
      </c>
      <c r="H80" s="18">
        <f t="shared" si="17"/>
        <v>755700</v>
      </c>
      <c r="I80" s="18">
        <f t="shared" si="17"/>
        <v>362270</v>
      </c>
      <c r="J80" s="33">
        <f t="shared" si="16"/>
        <v>47.93833531824798</v>
      </c>
    </row>
    <row r="81" spans="1:10" ht="12.75">
      <c r="A81" s="16" t="s">
        <v>241</v>
      </c>
      <c r="B81" s="17" t="s">
        <v>101</v>
      </c>
      <c r="C81" s="16" t="s">
        <v>97</v>
      </c>
      <c r="D81" s="16" t="s">
        <v>100</v>
      </c>
      <c r="E81" s="16"/>
      <c r="F81" s="16"/>
      <c r="G81" s="18">
        <f t="shared" si="17"/>
        <v>724540</v>
      </c>
      <c r="H81" s="18">
        <f t="shared" si="17"/>
        <v>755700</v>
      </c>
      <c r="I81" s="18">
        <f t="shared" si="17"/>
        <v>362270</v>
      </c>
      <c r="J81" s="33">
        <f t="shared" si="16"/>
        <v>47.93833531824798</v>
      </c>
    </row>
    <row r="82" spans="1:10" ht="15" customHeight="1">
      <c r="A82" s="16" t="s">
        <v>242</v>
      </c>
      <c r="B82" s="17" t="s">
        <v>104</v>
      </c>
      <c r="C82" s="16" t="s">
        <v>97</v>
      </c>
      <c r="D82" s="16" t="s">
        <v>100</v>
      </c>
      <c r="E82" s="16" t="s">
        <v>103</v>
      </c>
      <c r="F82" s="16" t="s">
        <v>234</v>
      </c>
      <c r="G82" s="18">
        <f>G83</f>
        <v>724540</v>
      </c>
      <c r="H82" s="18">
        <f>H83</f>
        <v>755700</v>
      </c>
      <c r="I82" s="18">
        <f>I83</f>
        <v>362270</v>
      </c>
      <c r="J82" s="33">
        <f t="shared" si="16"/>
        <v>47.93833531824798</v>
      </c>
    </row>
    <row r="83" spans="1:10" ht="12.75">
      <c r="A83" s="16" t="s">
        <v>266</v>
      </c>
      <c r="B83" s="17" t="s">
        <v>107</v>
      </c>
      <c r="C83" s="16" t="s">
        <v>97</v>
      </c>
      <c r="D83" s="16" t="s">
        <v>100</v>
      </c>
      <c r="E83" s="16" t="s">
        <v>103</v>
      </c>
      <c r="F83" s="16" t="s">
        <v>106</v>
      </c>
      <c r="G83" s="18">
        <v>724540</v>
      </c>
      <c r="H83" s="18">
        <v>755700</v>
      </c>
      <c r="I83" s="18">
        <v>362270</v>
      </c>
      <c r="J83" s="33">
        <f t="shared" si="16"/>
        <v>47.93833531824798</v>
      </c>
    </row>
    <row r="84" spans="1:10" ht="54" customHeight="1">
      <c r="A84" s="16" t="s">
        <v>243</v>
      </c>
      <c r="B84" s="17" t="s">
        <v>111</v>
      </c>
      <c r="C84" s="16" t="s">
        <v>110</v>
      </c>
      <c r="D84" s="16"/>
      <c r="E84" s="16"/>
      <c r="F84" s="16"/>
      <c r="G84" s="18">
        <f aca="true" t="shared" si="18" ref="G84:I85">G85</f>
        <v>213703</v>
      </c>
      <c r="H84" s="18">
        <f t="shared" si="18"/>
        <v>213703</v>
      </c>
      <c r="I84" s="18">
        <f t="shared" si="18"/>
        <v>84142.95</v>
      </c>
      <c r="J84" s="33">
        <f t="shared" si="16"/>
        <v>39.373780433592415</v>
      </c>
    </row>
    <row r="85" spans="1:10" ht="15.75" customHeight="1">
      <c r="A85" s="16" t="s">
        <v>128</v>
      </c>
      <c r="B85" s="17" t="s">
        <v>114</v>
      </c>
      <c r="C85" s="16" t="s">
        <v>110</v>
      </c>
      <c r="D85" s="16" t="s">
        <v>113</v>
      </c>
      <c r="E85" s="16"/>
      <c r="F85" s="16"/>
      <c r="G85" s="18">
        <f t="shared" si="18"/>
        <v>213703</v>
      </c>
      <c r="H85" s="18">
        <f t="shared" si="18"/>
        <v>213703</v>
      </c>
      <c r="I85" s="18">
        <f t="shared" si="18"/>
        <v>84142.95</v>
      </c>
      <c r="J85" s="33">
        <f t="shared" si="16"/>
        <v>39.373780433592415</v>
      </c>
    </row>
    <row r="86" spans="1:10" ht="12.75">
      <c r="A86" s="16" t="s">
        <v>131</v>
      </c>
      <c r="B86" s="17" t="s">
        <v>116</v>
      </c>
      <c r="C86" s="16" t="s">
        <v>110</v>
      </c>
      <c r="D86" s="16" t="s">
        <v>113</v>
      </c>
      <c r="E86" s="16" t="s">
        <v>9</v>
      </c>
      <c r="F86" s="16" t="s">
        <v>235</v>
      </c>
      <c r="G86" s="18">
        <f>G87</f>
        <v>213703</v>
      </c>
      <c r="H86" s="18">
        <f>H87</f>
        <v>213703</v>
      </c>
      <c r="I86" s="18">
        <f>I87</f>
        <v>84142.95</v>
      </c>
      <c r="J86" s="33">
        <f t="shared" si="16"/>
        <v>39.373780433592415</v>
      </c>
    </row>
    <row r="87" spans="1:10" ht="12.75">
      <c r="A87" s="16" t="s">
        <v>134</v>
      </c>
      <c r="B87" s="17" t="s">
        <v>119</v>
      </c>
      <c r="C87" s="16" t="s">
        <v>110</v>
      </c>
      <c r="D87" s="16" t="s">
        <v>113</v>
      </c>
      <c r="E87" s="16" t="s">
        <v>9</v>
      </c>
      <c r="F87" s="16" t="s">
        <v>118</v>
      </c>
      <c r="G87" s="18">
        <v>213703</v>
      </c>
      <c r="H87" s="18">
        <v>213703</v>
      </c>
      <c r="I87" s="18">
        <v>84142.95</v>
      </c>
      <c r="J87" s="33">
        <f t="shared" si="16"/>
        <v>39.373780433592415</v>
      </c>
    </row>
    <row r="88" spans="1:10" ht="77.25" customHeight="1">
      <c r="A88" s="16" t="s">
        <v>135</v>
      </c>
      <c r="B88" s="19" t="s">
        <v>123</v>
      </c>
      <c r="C88" s="16" t="s">
        <v>122</v>
      </c>
      <c r="D88" s="16"/>
      <c r="E88" s="16"/>
      <c r="F88" s="16"/>
      <c r="G88" s="18">
        <f aca="true" t="shared" si="19" ref="G88:I89">G89</f>
        <v>11000</v>
      </c>
      <c r="H88" s="18">
        <f t="shared" si="19"/>
        <v>11000</v>
      </c>
      <c r="I88" s="18">
        <f t="shared" si="19"/>
        <v>7000</v>
      </c>
      <c r="J88" s="33">
        <f t="shared" si="16"/>
        <v>63.63636363636363</v>
      </c>
    </row>
    <row r="89" spans="1:10" ht="12.75">
      <c r="A89" s="16" t="s">
        <v>136</v>
      </c>
      <c r="B89" s="17" t="s">
        <v>24</v>
      </c>
      <c r="C89" s="16" t="s">
        <v>122</v>
      </c>
      <c r="D89" s="16" t="s">
        <v>23</v>
      </c>
      <c r="E89" s="16"/>
      <c r="F89" s="16"/>
      <c r="G89" s="18">
        <f t="shared" si="19"/>
        <v>11000</v>
      </c>
      <c r="H89" s="18">
        <f t="shared" si="19"/>
        <v>11000</v>
      </c>
      <c r="I89" s="18">
        <f t="shared" si="19"/>
        <v>7000</v>
      </c>
      <c r="J89" s="33">
        <f t="shared" si="16"/>
        <v>63.63636363636363</v>
      </c>
    </row>
    <row r="90" spans="1:10" ht="14.25" customHeight="1">
      <c r="A90" s="16" t="s">
        <v>139</v>
      </c>
      <c r="B90" s="17" t="s">
        <v>104</v>
      </c>
      <c r="C90" s="16" t="s">
        <v>122</v>
      </c>
      <c r="D90" s="16" t="s">
        <v>23</v>
      </c>
      <c r="E90" s="16" t="s">
        <v>103</v>
      </c>
      <c r="F90" s="16" t="s">
        <v>234</v>
      </c>
      <c r="G90" s="18">
        <f>G91</f>
        <v>11000</v>
      </c>
      <c r="H90" s="18">
        <f>H91</f>
        <v>11000</v>
      </c>
      <c r="I90" s="18">
        <f>I91</f>
        <v>7000</v>
      </c>
      <c r="J90" s="33">
        <f t="shared" si="16"/>
        <v>63.63636363636363</v>
      </c>
    </row>
    <row r="91" spans="1:10" ht="12.75">
      <c r="A91" s="16" t="s">
        <v>142</v>
      </c>
      <c r="B91" s="17" t="s">
        <v>107</v>
      </c>
      <c r="C91" s="16" t="s">
        <v>122</v>
      </c>
      <c r="D91" s="16" t="s">
        <v>23</v>
      </c>
      <c r="E91" s="16" t="s">
        <v>103</v>
      </c>
      <c r="F91" s="16" t="s">
        <v>106</v>
      </c>
      <c r="G91" s="18">
        <v>11000</v>
      </c>
      <c r="H91" s="18">
        <v>11000</v>
      </c>
      <c r="I91" s="18">
        <v>7000</v>
      </c>
      <c r="J91" s="33">
        <f t="shared" si="16"/>
        <v>63.63636363636363</v>
      </c>
    </row>
    <row r="92" spans="1:10" ht="65.25" customHeight="1">
      <c r="A92" s="16" t="s">
        <v>143</v>
      </c>
      <c r="B92" s="19" t="s">
        <v>127</v>
      </c>
      <c r="C92" s="16" t="s">
        <v>126</v>
      </c>
      <c r="D92" s="16"/>
      <c r="E92" s="16"/>
      <c r="F92" s="16"/>
      <c r="G92" s="18">
        <f aca="true" t="shared" si="20" ref="G92:I93">G93</f>
        <v>500</v>
      </c>
      <c r="H92" s="18">
        <f t="shared" si="20"/>
        <v>500</v>
      </c>
      <c r="I92" s="18">
        <f t="shared" si="20"/>
        <v>0</v>
      </c>
      <c r="J92" s="33">
        <f t="shared" si="16"/>
        <v>0</v>
      </c>
    </row>
    <row r="93" spans="1:10" ht="12.75">
      <c r="A93" s="16" t="s">
        <v>144</v>
      </c>
      <c r="B93" s="17" t="s">
        <v>24</v>
      </c>
      <c r="C93" s="16" t="s">
        <v>126</v>
      </c>
      <c r="D93" s="16" t="s">
        <v>23</v>
      </c>
      <c r="E93" s="16"/>
      <c r="F93" s="16"/>
      <c r="G93" s="18">
        <f t="shared" si="20"/>
        <v>500</v>
      </c>
      <c r="H93" s="18">
        <f t="shared" si="20"/>
        <v>500</v>
      </c>
      <c r="I93" s="18">
        <f t="shared" si="20"/>
        <v>0</v>
      </c>
      <c r="J93" s="33">
        <f t="shared" si="16"/>
        <v>0</v>
      </c>
    </row>
    <row r="94" spans="1:10" ht="15" customHeight="1">
      <c r="A94" s="16" t="s">
        <v>145</v>
      </c>
      <c r="B94" s="17" t="s">
        <v>104</v>
      </c>
      <c r="C94" s="16" t="s">
        <v>126</v>
      </c>
      <c r="D94" s="16" t="s">
        <v>23</v>
      </c>
      <c r="E94" s="16" t="s">
        <v>103</v>
      </c>
      <c r="F94" s="16" t="s">
        <v>234</v>
      </c>
      <c r="G94" s="18">
        <f>G95</f>
        <v>500</v>
      </c>
      <c r="H94" s="18">
        <f>H95</f>
        <v>500</v>
      </c>
      <c r="I94" s="18">
        <f>I95</f>
        <v>0</v>
      </c>
      <c r="J94" s="33">
        <f t="shared" si="16"/>
        <v>0</v>
      </c>
    </row>
    <row r="95" spans="1:10" ht="12.75">
      <c r="A95" s="16" t="s">
        <v>146</v>
      </c>
      <c r="B95" s="17" t="s">
        <v>107</v>
      </c>
      <c r="C95" s="16" t="s">
        <v>126</v>
      </c>
      <c r="D95" s="16" t="s">
        <v>23</v>
      </c>
      <c r="E95" s="16" t="s">
        <v>103</v>
      </c>
      <c r="F95" s="16" t="s">
        <v>106</v>
      </c>
      <c r="G95" s="18">
        <v>500</v>
      </c>
      <c r="H95" s="18">
        <v>500</v>
      </c>
      <c r="I95" s="18">
        <v>0</v>
      </c>
      <c r="J95" s="33">
        <f t="shared" si="16"/>
        <v>0</v>
      </c>
    </row>
    <row r="96" spans="1:10" ht="39.75" customHeight="1">
      <c r="A96" s="16" t="s">
        <v>147</v>
      </c>
      <c r="B96" s="17" t="s">
        <v>130</v>
      </c>
      <c r="C96" s="16" t="s">
        <v>129</v>
      </c>
      <c r="D96" s="16"/>
      <c r="E96" s="16"/>
      <c r="F96" s="16"/>
      <c r="G96" s="18">
        <f>G97+G123</f>
        <v>1409384</v>
      </c>
      <c r="H96" s="18">
        <f>H97+H123</f>
        <v>1502737</v>
      </c>
      <c r="I96" s="18">
        <f>I97+I123</f>
        <v>720812.43</v>
      </c>
      <c r="J96" s="33">
        <f t="shared" si="16"/>
        <v>47.96663887293652</v>
      </c>
    </row>
    <row r="97" spans="1:10" ht="66" customHeight="1">
      <c r="A97" s="16" t="s">
        <v>150</v>
      </c>
      <c r="B97" s="17" t="s">
        <v>133</v>
      </c>
      <c r="C97" s="16" t="s">
        <v>132</v>
      </c>
      <c r="D97" s="16"/>
      <c r="E97" s="16"/>
      <c r="F97" s="16"/>
      <c r="G97" s="18">
        <f>G102+G119+G98+G115</f>
        <v>1406884</v>
      </c>
      <c r="H97" s="18">
        <f>H102+H119+H98+H115</f>
        <v>1500237</v>
      </c>
      <c r="I97" s="18">
        <f>I102+I119+I98+I115</f>
        <v>720812.43</v>
      </c>
      <c r="J97" s="33">
        <f t="shared" si="16"/>
        <v>48.04657064183859</v>
      </c>
    </row>
    <row r="98" spans="1:10" ht="87.75" customHeight="1">
      <c r="A98" s="16" t="s">
        <v>151</v>
      </c>
      <c r="B98" s="19" t="s">
        <v>276</v>
      </c>
      <c r="C98" s="16" t="s">
        <v>264</v>
      </c>
      <c r="D98" s="16"/>
      <c r="E98" s="16"/>
      <c r="F98" s="16"/>
      <c r="G98" s="18">
        <f>G99</f>
        <v>0</v>
      </c>
      <c r="H98" s="18">
        <f>H99</f>
        <v>40900</v>
      </c>
      <c r="I98" s="18">
        <f>I99</f>
        <v>40900</v>
      </c>
      <c r="J98" s="33">
        <f t="shared" si="16"/>
        <v>100</v>
      </c>
    </row>
    <row r="99" spans="1:10" ht="12.75">
      <c r="A99" s="16" t="s">
        <v>152</v>
      </c>
      <c r="B99" s="17" t="s">
        <v>24</v>
      </c>
      <c r="C99" s="16" t="s">
        <v>264</v>
      </c>
      <c r="D99" s="16" t="s">
        <v>23</v>
      </c>
      <c r="E99" s="16"/>
      <c r="F99" s="16"/>
      <c r="G99" s="18">
        <f aca="true" t="shared" si="21" ref="G99:I100">G100</f>
        <v>0</v>
      </c>
      <c r="H99" s="18">
        <f t="shared" si="21"/>
        <v>40900</v>
      </c>
      <c r="I99" s="18">
        <f t="shared" si="21"/>
        <v>40900</v>
      </c>
      <c r="J99" s="33">
        <f t="shared" si="16"/>
        <v>100</v>
      </c>
    </row>
    <row r="100" spans="1:10" ht="28.5" customHeight="1">
      <c r="A100" s="16" t="s">
        <v>153</v>
      </c>
      <c r="B100" s="17" t="s">
        <v>138</v>
      </c>
      <c r="C100" s="16" t="s">
        <v>264</v>
      </c>
      <c r="D100" s="16" t="s">
        <v>23</v>
      </c>
      <c r="E100" s="16" t="s">
        <v>137</v>
      </c>
      <c r="F100" s="16" t="s">
        <v>236</v>
      </c>
      <c r="G100" s="18">
        <f t="shared" si="21"/>
        <v>0</v>
      </c>
      <c r="H100" s="18">
        <f t="shared" si="21"/>
        <v>40900</v>
      </c>
      <c r="I100" s="18">
        <f t="shared" si="21"/>
        <v>40900</v>
      </c>
      <c r="J100" s="33">
        <f t="shared" si="16"/>
        <v>100</v>
      </c>
    </row>
    <row r="101" spans="1:10" ht="12.75">
      <c r="A101" s="16" t="s">
        <v>222</v>
      </c>
      <c r="B101" s="17" t="s">
        <v>141</v>
      </c>
      <c r="C101" s="16" t="s">
        <v>264</v>
      </c>
      <c r="D101" s="16" t="s">
        <v>23</v>
      </c>
      <c r="E101" s="16" t="s">
        <v>137</v>
      </c>
      <c r="F101" s="16" t="s">
        <v>140</v>
      </c>
      <c r="G101" s="18">
        <v>0</v>
      </c>
      <c r="H101" s="18">
        <v>40900</v>
      </c>
      <c r="I101" s="18">
        <v>40900</v>
      </c>
      <c r="J101" s="33">
        <f t="shared" si="16"/>
        <v>100</v>
      </c>
    </row>
    <row r="102" spans="1:10" ht="74.25" customHeight="1">
      <c r="A102" s="16" t="s">
        <v>223</v>
      </c>
      <c r="B102" s="19" t="s">
        <v>149</v>
      </c>
      <c r="C102" s="16" t="s">
        <v>148</v>
      </c>
      <c r="D102" s="16"/>
      <c r="E102" s="16"/>
      <c r="F102" s="16"/>
      <c r="G102" s="18">
        <f>G103+G106+G112+G109</f>
        <v>1306884</v>
      </c>
      <c r="H102" s="18">
        <f>H103+H106+H112+H109</f>
        <v>1357183</v>
      </c>
      <c r="I102" s="18">
        <f>I103+I106+I112+I109</f>
        <v>677758.43</v>
      </c>
      <c r="J102" s="33">
        <f t="shared" si="16"/>
        <v>49.93861771036036</v>
      </c>
    </row>
    <row r="103" spans="1:10" ht="15.75" customHeight="1">
      <c r="A103" s="16" t="s">
        <v>224</v>
      </c>
      <c r="B103" s="17" t="s">
        <v>56</v>
      </c>
      <c r="C103" s="16" t="s">
        <v>148</v>
      </c>
      <c r="D103" s="16" t="s">
        <v>55</v>
      </c>
      <c r="E103" s="16"/>
      <c r="F103" s="16"/>
      <c r="G103" s="18">
        <f aca="true" t="shared" si="22" ref="G103:I104">G104</f>
        <v>491232</v>
      </c>
      <c r="H103" s="18">
        <f t="shared" si="22"/>
        <v>529864</v>
      </c>
      <c r="I103" s="18">
        <f t="shared" si="22"/>
        <v>169205.93</v>
      </c>
      <c r="J103" s="33">
        <f t="shared" si="16"/>
        <v>31.93384151404889</v>
      </c>
    </row>
    <row r="104" spans="1:10" ht="24" customHeight="1">
      <c r="A104" s="16" t="s">
        <v>225</v>
      </c>
      <c r="B104" s="17" t="s">
        <v>138</v>
      </c>
      <c r="C104" s="16" t="s">
        <v>148</v>
      </c>
      <c r="D104" s="16" t="s">
        <v>55</v>
      </c>
      <c r="E104" s="16" t="s">
        <v>137</v>
      </c>
      <c r="F104" s="16" t="s">
        <v>236</v>
      </c>
      <c r="G104" s="18">
        <f t="shared" si="22"/>
        <v>491232</v>
      </c>
      <c r="H104" s="18">
        <f t="shared" si="22"/>
        <v>529864</v>
      </c>
      <c r="I104" s="18">
        <f t="shared" si="22"/>
        <v>169205.93</v>
      </c>
      <c r="J104" s="33">
        <f t="shared" si="16"/>
        <v>31.93384151404889</v>
      </c>
    </row>
    <row r="105" spans="1:10" ht="12.75">
      <c r="A105" s="16" t="s">
        <v>226</v>
      </c>
      <c r="B105" s="17" t="s">
        <v>141</v>
      </c>
      <c r="C105" s="16" t="s">
        <v>148</v>
      </c>
      <c r="D105" s="16" t="s">
        <v>55</v>
      </c>
      <c r="E105" s="16" t="s">
        <v>137</v>
      </c>
      <c r="F105" s="16" t="s">
        <v>140</v>
      </c>
      <c r="G105" s="27">
        <v>491232</v>
      </c>
      <c r="H105" s="27">
        <v>529864</v>
      </c>
      <c r="I105" s="27">
        <v>169205.93</v>
      </c>
      <c r="J105" s="33">
        <f t="shared" si="16"/>
        <v>31.93384151404889</v>
      </c>
    </row>
    <row r="106" spans="1:10" ht="39.75" customHeight="1">
      <c r="A106" s="16" t="s">
        <v>227</v>
      </c>
      <c r="B106" s="17" t="s">
        <v>62</v>
      </c>
      <c r="C106" s="16" t="s">
        <v>148</v>
      </c>
      <c r="D106" s="16" t="s">
        <v>61</v>
      </c>
      <c r="E106" s="16"/>
      <c r="F106" s="16"/>
      <c r="G106" s="18">
        <f aca="true" t="shared" si="23" ref="G106:I107">G107</f>
        <v>148352</v>
      </c>
      <c r="H106" s="18">
        <f t="shared" si="23"/>
        <v>160019</v>
      </c>
      <c r="I106" s="18">
        <f t="shared" si="23"/>
        <v>48684.21</v>
      </c>
      <c r="J106" s="33">
        <f t="shared" si="16"/>
        <v>30.42401839781526</v>
      </c>
    </row>
    <row r="107" spans="1:10" ht="25.5" customHeight="1">
      <c r="A107" s="16" t="s">
        <v>228</v>
      </c>
      <c r="B107" s="17" t="s">
        <v>138</v>
      </c>
      <c r="C107" s="16" t="s">
        <v>148</v>
      </c>
      <c r="D107" s="16" t="s">
        <v>61</v>
      </c>
      <c r="E107" s="16" t="s">
        <v>137</v>
      </c>
      <c r="F107" s="16" t="s">
        <v>236</v>
      </c>
      <c r="G107" s="18">
        <f t="shared" si="23"/>
        <v>148352</v>
      </c>
      <c r="H107" s="18">
        <f t="shared" si="23"/>
        <v>160019</v>
      </c>
      <c r="I107" s="18">
        <f t="shared" si="23"/>
        <v>48684.21</v>
      </c>
      <c r="J107" s="33">
        <f t="shared" si="16"/>
        <v>30.42401839781526</v>
      </c>
    </row>
    <row r="108" spans="1:10" ht="12.75">
      <c r="A108" s="16" t="s">
        <v>229</v>
      </c>
      <c r="B108" s="17" t="s">
        <v>141</v>
      </c>
      <c r="C108" s="16" t="s">
        <v>148</v>
      </c>
      <c r="D108" s="16" t="s">
        <v>61</v>
      </c>
      <c r="E108" s="16" t="s">
        <v>137</v>
      </c>
      <c r="F108" s="16" t="s">
        <v>140</v>
      </c>
      <c r="G108" s="18">
        <v>148352</v>
      </c>
      <c r="H108" s="18">
        <v>160019</v>
      </c>
      <c r="I108" s="18">
        <v>48684.21</v>
      </c>
      <c r="J108" s="33">
        <f t="shared" si="16"/>
        <v>30.42401839781526</v>
      </c>
    </row>
    <row r="109" spans="1:10" ht="12.75">
      <c r="A109" s="16" t="s">
        <v>230</v>
      </c>
      <c r="B109" s="17" t="s">
        <v>24</v>
      </c>
      <c r="C109" s="16" t="s">
        <v>148</v>
      </c>
      <c r="D109" s="16" t="s">
        <v>23</v>
      </c>
      <c r="E109" s="16"/>
      <c r="F109" s="16"/>
      <c r="G109" s="18">
        <f aca="true" t="shared" si="24" ref="G109:I110">G110</f>
        <v>151300</v>
      </c>
      <c r="H109" s="18">
        <f t="shared" si="24"/>
        <v>151300</v>
      </c>
      <c r="I109" s="18">
        <f t="shared" si="24"/>
        <v>49238.4</v>
      </c>
      <c r="J109" s="33">
        <f t="shared" si="16"/>
        <v>32.54355584930602</v>
      </c>
    </row>
    <row r="110" spans="1:10" ht="28.5" customHeight="1">
      <c r="A110" s="16" t="s">
        <v>231</v>
      </c>
      <c r="B110" s="17" t="s">
        <v>138</v>
      </c>
      <c r="C110" s="16" t="s">
        <v>148</v>
      </c>
      <c r="D110" s="16" t="s">
        <v>23</v>
      </c>
      <c r="E110" s="16" t="s">
        <v>137</v>
      </c>
      <c r="F110" s="16" t="s">
        <v>236</v>
      </c>
      <c r="G110" s="18">
        <f t="shared" si="24"/>
        <v>151300</v>
      </c>
      <c r="H110" s="18">
        <f t="shared" si="24"/>
        <v>151300</v>
      </c>
      <c r="I110" s="18">
        <f t="shared" si="24"/>
        <v>49238.4</v>
      </c>
      <c r="J110" s="33">
        <f t="shared" si="16"/>
        <v>32.54355584930602</v>
      </c>
    </row>
    <row r="111" spans="1:10" ht="12.75">
      <c r="A111" s="16" t="s">
        <v>156</v>
      </c>
      <c r="B111" s="17" t="s">
        <v>141</v>
      </c>
      <c r="C111" s="16" t="s">
        <v>148</v>
      </c>
      <c r="D111" s="16" t="s">
        <v>23</v>
      </c>
      <c r="E111" s="16" t="s">
        <v>137</v>
      </c>
      <c r="F111" s="16" t="s">
        <v>140</v>
      </c>
      <c r="G111" s="18">
        <v>151300</v>
      </c>
      <c r="H111" s="18">
        <v>151300</v>
      </c>
      <c r="I111" s="18">
        <v>49238.4</v>
      </c>
      <c r="J111" s="33">
        <f t="shared" si="16"/>
        <v>32.54355584930602</v>
      </c>
    </row>
    <row r="112" spans="1:10" ht="12.75">
      <c r="A112" s="16" t="s">
        <v>157</v>
      </c>
      <c r="B112" s="17" t="s">
        <v>252</v>
      </c>
      <c r="C112" s="16" t="s">
        <v>148</v>
      </c>
      <c r="D112" s="16" t="s">
        <v>251</v>
      </c>
      <c r="E112" s="16"/>
      <c r="F112" s="16"/>
      <c r="G112" s="18">
        <f aca="true" t="shared" si="25" ref="G112:I113">G113</f>
        <v>516000</v>
      </c>
      <c r="H112" s="18">
        <f t="shared" si="25"/>
        <v>516000</v>
      </c>
      <c r="I112" s="18">
        <f t="shared" si="25"/>
        <v>410629.89</v>
      </c>
      <c r="J112" s="33">
        <f t="shared" si="16"/>
        <v>79.57943604651163</v>
      </c>
    </row>
    <row r="113" spans="1:10" ht="26.25" customHeight="1">
      <c r="A113" s="16" t="s">
        <v>158</v>
      </c>
      <c r="B113" s="17" t="s">
        <v>138</v>
      </c>
      <c r="C113" s="16" t="s">
        <v>148</v>
      </c>
      <c r="D113" s="16" t="s">
        <v>251</v>
      </c>
      <c r="E113" s="16" t="s">
        <v>137</v>
      </c>
      <c r="F113" s="16" t="s">
        <v>236</v>
      </c>
      <c r="G113" s="18">
        <f t="shared" si="25"/>
        <v>516000</v>
      </c>
      <c r="H113" s="18">
        <f t="shared" si="25"/>
        <v>516000</v>
      </c>
      <c r="I113" s="18">
        <f t="shared" si="25"/>
        <v>410629.89</v>
      </c>
      <c r="J113" s="33">
        <f t="shared" si="16"/>
        <v>79.57943604651163</v>
      </c>
    </row>
    <row r="114" spans="1:10" ht="12.75">
      <c r="A114" s="16" t="s">
        <v>159</v>
      </c>
      <c r="B114" s="17" t="s">
        <v>141</v>
      </c>
      <c r="C114" s="16" t="s">
        <v>148</v>
      </c>
      <c r="D114" s="16" t="s">
        <v>251</v>
      </c>
      <c r="E114" s="16" t="s">
        <v>137</v>
      </c>
      <c r="F114" s="16" t="s">
        <v>140</v>
      </c>
      <c r="G114" s="18">
        <v>516000</v>
      </c>
      <c r="H114" s="18">
        <v>516000</v>
      </c>
      <c r="I114" s="18">
        <v>410629.89</v>
      </c>
      <c r="J114" s="33">
        <f t="shared" si="16"/>
        <v>79.57943604651163</v>
      </c>
    </row>
    <row r="115" spans="1:10" ht="78.75" customHeight="1">
      <c r="A115" s="16" t="s">
        <v>161</v>
      </c>
      <c r="B115" s="19" t="s">
        <v>155</v>
      </c>
      <c r="C115" s="16" t="s">
        <v>154</v>
      </c>
      <c r="D115" s="16"/>
      <c r="E115" s="16"/>
      <c r="F115" s="16"/>
      <c r="G115" s="18">
        <f aca="true" t="shared" si="26" ref="G115:I116">G116</f>
        <v>100000</v>
      </c>
      <c r="H115" s="18">
        <f t="shared" si="26"/>
        <v>100000</v>
      </c>
      <c r="I115" s="18">
        <f t="shared" si="26"/>
        <v>0</v>
      </c>
      <c r="J115" s="33">
        <f t="shared" si="16"/>
        <v>0</v>
      </c>
    </row>
    <row r="116" spans="1:10" ht="12.75">
      <c r="A116" s="16" t="s">
        <v>163</v>
      </c>
      <c r="B116" s="17" t="s">
        <v>24</v>
      </c>
      <c r="C116" s="16" t="s">
        <v>154</v>
      </c>
      <c r="D116" s="16" t="s">
        <v>23</v>
      </c>
      <c r="E116" s="16"/>
      <c r="F116" s="16"/>
      <c r="G116" s="18">
        <f t="shared" si="26"/>
        <v>100000</v>
      </c>
      <c r="H116" s="18">
        <f t="shared" si="26"/>
        <v>100000</v>
      </c>
      <c r="I116" s="18">
        <f t="shared" si="26"/>
        <v>0</v>
      </c>
      <c r="J116" s="33">
        <f t="shared" si="16"/>
        <v>0</v>
      </c>
    </row>
    <row r="117" spans="1:10" ht="25.5" customHeight="1">
      <c r="A117" s="16" t="s">
        <v>164</v>
      </c>
      <c r="B117" s="17" t="s">
        <v>138</v>
      </c>
      <c r="C117" s="16" t="s">
        <v>154</v>
      </c>
      <c r="D117" s="16" t="s">
        <v>23</v>
      </c>
      <c r="E117" s="16" t="s">
        <v>137</v>
      </c>
      <c r="F117" s="16" t="s">
        <v>236</v>
      </c>
      <c r="G117" s="18">
        <f>G118</f>
        <v>100000</v>
      </c>
      <c r="H117" s="18">
        <f>H118</f>
        <v>100000</v>
      </c>
      <c r="I117" s="18">
        <f>I118</f>
        <v>0</v>
      </c>
      <c r="J117" s="33">
        <f t="shared" si="16"/>
        <v>0</v>
      </c>
    </row>
    <row r="118" spans="1:10" ht="12.75">
      <c r="A118" s="16" t="s">
        <v>165</v>
      </c>
      <c r="B118" s="17" t="s">
        <v>141</v>
      </c>
      <c r="C118" s="16" t="s">
        <v>154</v>
      </c>
      <c r="D118" s="16" t="s">
        <v>23</v>
      </c>
      <c r="E118" s="16" t="s">
        <v>137</v>
      </c>
      <c r="F118" s="16" t="s">
        <v>140</v>
      </c>
      <c r="G118" s="18">
        <v>100000</v>
      </c>
      <c r="H118" s="18">
        <v>100000</v>
      </c>
      <c r="I118" s="18">
        <v>0</v>
      </c>
      <c r="J118" s="33">
        <f t="shared" si="16"/>
        <v>0</v>
      </c>
    </row>
    <row r="119" spans="1:10" ht="88.5" customHeight="1">
      <c r="A119" s="16" t="s">
        <v>166</v>
      </c>
      <c r="B119" s="19" t="s">
        <v>275</v>
      </c>
      <c r="C119" s="16" t="s">
        <v>265</v>
      </c>
      <c r="D119" s="16"/>
      <c r="E119" s="16"/>
      <c r="F119" s="16"/>
      <c r="G119" s="18">
        <f aca="true" t="shared" si="27" ref="G119:I120">G120</f>
        <v>0</v>
      </c>
      <c r="H119" s="18">
        <f t="shared" si="27"/>
        <v>2154</v>
      </c>
      <c r="I119" s="18">
        <f t="shared" si="27"/>
        <v>2154</v>
      </c>
      <c r="J119" s="33">
        <f t="shared" si="16"/>
        <v>100</v>
      </c>
    </row>
    <row r="120" spans="1:10" ht="12.75">
      <c r="A120" s="16" t="s">
        <v>167</v>
      </c>
      <c r="B120" s="17" t="s">
        <v>24</v>
      </c>
      <c r="C120" s="16" t="s">
        <v>265</v>
      </c>
      <c r="D120" s="16" t="s">
        <v>23</v>
      </c>
      <c r="E120" s="16"/>
      <c r="F120" s="16"/>
      <c r="G120" s="18">
        <f t="shared" si="27"/>
        <v>0</v>
      </c>
      <c r="H120" s="18">
        <f t="shared" si="27"/>
        <v>2154</v>
      </c>
      <c r="I120" s="18">
        <f t="shared" si="27"/>
        <v>2154</v>
      </c>
      <c r="J120" s="33">
        <f t="shared" si="16"/>
        <v>100</v>
      </c>
    </row>
    <row r="121" spans="1:10" ht="25.5" customHeight="1">
      <c r="A121" s="16" t="s">
        <v>244</v>
      </c>
      <c r="B121" s="17" t="s">
        <v>138</v>
      </c>
      <c r="C121" s="16" t="s">
        <v>265</v>
      </c>
      <c r="D121" s="16" t="s">
        <v>23</v>
      </c>
      <c r="E121" s="16" t="s">
        <v>137</v>
      </c>
      <c r="F121" s="16" t="s">
        <v>236</v>
      </c>
      <c r="G121" s="18">
        <f>G122</f>
        <v>0</v>
      </c>
      <c r="H121" s="18">
        <f>H122</f>
        <v>2154</v>
      </c>
      <c r="I121" s="18">
        <f>I122</f>
        <v>2154</v>
      </c>
      <c r="J121" s="33">
        <f t="shared" si="16"/>
        <v>100</v>
      </c>
    </row>
    <row r="122" spans="1:10" ht="12.75">
      <c r="A122" s="16" t="s">
        <v>245</v>
      </c>
      <c r="B122" s="17" t="s">
        <v>141</v>
      </c>
      <c r="C122" s="16" t="s">
        <v>265</v>
      </c>
      <c r="D122" s="16" t="s">
        <v>23</v>
      </c>
      <c r="E122" s="16" t="s">
        <v>137</v>
      </c>
      <c r="F122" s="16" t="s">
        <v>140</v>
      </c>
      <c r="G122" s="18">
        <v>0</v>
      </c>
      <c r="H122" s="18">
        <v>2154</v>
      </c>
      <c r="I122" s="18">
        <v>2154</v>
      </c>
      <c r="J122" s="33">
        <f t="shared" si="16"/>
        <v>100</v>
      </c>
    </row>
    <row r="123" spans="1:10" ht="75" customHeight="1">
      <c r="A123" s="16" t="s">
        <v>246</v>
      </c>
      <c r="B123" s="20" t="s">
        <v>218</v>
      </c>
      <c r="C123" s="16" t="s">
        <v>160</v>
      </c>
      <c r="D123" s="16"/>
      <c r="E123" s="16"/>
      <c r="F123" s="16"/>
      <c r="G123" s="18">
        <f aca="true" t="shared" si="28" ref="G123:I125">G124</f>
        <v>2500</v>
      </c>
      <c r="H123" s="18">
        <f t="shared" si="28"/>
        <v>2500</v>
      </c>
      <c r="I123" s="18">
        <f t="shared" si="28"/>
        <v>0</v>
      </c>
      <c r="J123" s="33">
        <f t="shared" si="16"/>
        <v>0</v>
      </c>
    </row>
    <row r="124" spans="1:10" ht="113.25" customHeight="1">
      <c r="A124" s="16" t="s">
        <v>247</v>
      </c>
      <c r="B124" s="20" t="s">
        <v>219</v>
      </c>
      <c r="C124" s="16" t="s">
        <v>162</v>
      </c>
      <c r="D124" s="16"/>
      <c r="E124" s="16"/>
      <c r="F124" s="16"/>
      <c r="G124" s="18">
        <f t="shared" si="28"/>
        <v>2500</v>
      </c>
      <c r="H124" s="18">
        <f t="shared" si="28"/>
        <v>2500</v>
      </c>
      <c r="I124" s="18">
        <f t="shared" si="28"/>
        <v>0</v>
      </c>
      <c r="J124" s="33">
        <f t="shared" si="16"/>
        <v>0</v>
      </c>
    </row>
    <row r="125" spans="1:10" ht="12.75">
      <c r="A125" s="16" t="s">
        <v>248</v>
      </c>
      <c r="B125" s="17" t="s">
        <v>24</v>
      </c>
      <c r="C125" s="16" t="s">
        <v>162</v>
      </c>
      <c r="D125" s="16" t="s">
        <v>23</v>
      </c>
      <c r="E125" s="16"/>
      <c r="F125" s="16"/>
      <c r="G125" s="18">
        <f t="shared" si="28"/>
        <v>2500</v>
      </c>
      <c r="H125" s="18">
        <f t="shared" si="28"/>
        <v>2500</v>
      </c>
      <c r="I125" s="18">
        <f t="shared" si="28"/>
        <v>0</v>
      </c>
      <c r="J125" s="33">
        <f t="shared" si="16"/>
        <v>0</v>
      </c>
    </row>
    <row r="126" spans="1:10" ht="12.75" customHeight="1">
      <c r="A126" s="16" t="s">
        <v>249</v>
      </c>
      <c r="B126" s="17" t="s">
        <v>104</v>
      </c>
      <c r="C126" s="16" t="s">
        <v>162</v>
      </c>
      <c r="D126" s="16" t="s">
        <v>23</v>
      </c>
      <c r="E126" s="16" t="s">
        <v>103</v>
      </c>
      <c r="F126" s="16" t="s">
        <v>234</v>
      </c>
      <c r="G126" s="18">
        <f>G127</f>
        <v>2500</v>
      </c>
      <c r="H126" s="18">
        <f>H127</f>
        <v>2500</v>
      </c>
      <c r="I126" s="18">
        <f>I127</f>
        <v>0</v>
      </c>
      <c r="J126" s="33">
        <f t="shared" si="16"/>
        <v>0</v>
      </c>
    </row>
    <row r="127" spans="1:10" ht="12.75">
      <c r="A127" s="16" t="s">
        <v>250</v>
      </c>
      <c r="B127" s="17" t="s">
        <v>107</v>
      </c>
      <c r="C127" s="16" t="s">
        <v>162</v>
      </c>
      <c r="D127" s="16" t="s">
        <v>23</v>
      </c>
      <c r="E127" s="16" t="s">
        <v>103</v>
      </c>
      <c r="F127" s="16" t="s">
        <v>106</v>
      </c>
      <c r="G127" s="18">
        <v>2500</v>
      </c>
      <c r="H127" s="18">
        <v>2500</v>
      </c>
      <c r="I127" s="18">
        <v>0</v>
      </c>
      <c r="J127" s="33">
        <f t="shared" si="16"/>
        <v>0</v>
      </c>
    </row>
    <row r="128" spans="1:10" ht="25.5" customHeight="1">
      <c r="A128" s="16" t="s">
        <v>178</v>
      </c>
      <c r="B128" s="17" t="s">
        <v>169</v>
      </c>
      <c r="C128" s="16" t="s">
        <v>168</v>
      </c>
      <c r="D128" s="16"/>
      <c r="E128" s="16"/>
      <c r="F128" s="16"/>
      <c r="G128" s="18">
        <f>G129</f>
        <v>5874384</v>
      </c>
      <c r="H128" s="18">
        <f>H129</f>
        <v>6154165</v>
      </c>
      <c r="I128" s="18">
        <f>I129</f>
        <v>2550103.33</v>
      </c>
      <c r="J128" s="33">
        <f t="shared" si="16"/>
        <v>41.4370321562714</v>
      </c>
    </row>
    <row r="129" spans="1:10" ht="39" customHeight="1">
      <c r="A129" s="16" t="s">
        <v>179</v>
      </c>
      <c r="B129" s="17" t="s">
        <v>171</v>
      </c>
      <c r="C129" s="16" t="s">
        <v>170</v>
      </c>
      <c r="D129" s="16"/>
      <c r="E129" s="16"/>
      <c r="F129" s="16"/>
      <c r="G129" s="18">
        <f>G130+G140+G144+G148+G162+G175+G186+G182+G155</f>
        <v>5874384</v>
      </c>
      <c r="H129" s="18">
        <f>H130+H140+H144+H148+H162+H175+H186+H182+H155</f>
        <v>6154165</v>
      </c>
      <c r="I129" s="18">
        <f>I130+I140+I144+I148+I162+I175+I186+I182+I155</f>
        <v>2550103.33</v>
      </c>
      <c r="J129" s="33">
        <f t="shared" si="16"/>
        <v>41.4370321562714</v>
      </c>
    </row>
    <row r="130" spans="1:10" ht="39.75" customHeight="1">
      <c r="A130" s="16" t="s">
        <v>180</v>
      </c>
      <c r="B130" s="17" t="s">
        <v>173</v>
      </c>
      <c r="C130" s="16" t="s">
        <v>172</v>
      </c>
      <c r="D130" s="16"/>
      <c r="E130" s="16"/>
      <c r="F130" s="16"/>
      <c r="G130" s="18">
        <f>G131+G134+G137</f>
        <v>104500</v>
      </c>
      <c r="H130" s="18">
        <f>H131+H134+H137</f>
        <v>102550</v>
      </c>
      <c r="I130" s="18">
        <f>I131+I134+I137</f>
        <v>46402</v>
      </c>
      <c r="J130" s="33">
        <f t="shared" si="16"/>
        <v>45.248171623598246</v>
      </c>
    </row>
    <row r="131" spans="1:10" ht="15.75" customHeight="1">
      <c r="A131" s="16" t="s">
        <v>55</v>
      </c>
      <c r="B131" s="17" t="s">
        <v>56</v>
      </c>
      <c r="C131" s="16" t="s">
        <v>172</v>
      </c>
      <c r="D131" s="16" t="s">
        <v>55</v>
      </c>
      <c r="E131" s="16"/>
      <c r="F131" s="16"/>
      <c r="G131" s="18">
        <f aca="true" t="shared" si="29" ref="G131:I132">G132</f>
        <v>67588</v>
      </c>
      <c r="H131" s="18">
        <f t="shared" si="29"/>
        <v>67588</v>
      </c>
      <c r="I131" s="18">
        <f t="shared" si="29"/>
        <v>31160</v>
      </c>
      <c r="J131" s="33">
        <f t="shared" si="16"/>
        <v>46.10285849559093</v>
      </c>
    </row>
    <row r="132" spans="1:10" ht="12.75">
      <c r="A132" s="16" t="s">
        <v>181</v>
      </c>
      <c r="B132" s="17" t="s">
        <v>175</v>
      </c>
      <c r="C132" s="16" t="s">
        <v>172</v>
      </c>
      <c r="D132" s="16" t="s">
        <v>55</v>
      </c>
      <c r="E132" s="16" t="s">
        <v>174</v>
      </c>
      <c r="F132" s="16" t="s">
        <v>237</v>
      </c>
      <c r="G132" s="18">
        <f t="shared" si="29"/>
        <v>67588</v>
      </c>
      <c r="H132" s="18">
        <f t="shared" si="29"/>
        <v>67588</v>
      </c>
      <c r="I132" s="18">
        <f t="shared" si="29"/>
        <v>31160</v>
      </c>
      <c r="J132" s="33">
        <f t="shared" si="16"/>
        <v>46.10285849559093</v>
      </c>
    </row>
    <row r="133" spans="1:10" ht="14.25" customHeight="1">
      <c r="A133" s="16" t="s">
        <v>182</v>
      </c>
      <c r="B133" s="17" t="s">
        <v>177</v>
      </c>
      <c r="C133" s="16" t="s">
        <v>172</v>
      </c>
      <c r="D133" s="16" t="s">
        <v>55</v>
      </c>
      <c r="E133" s="16" t="s">
        <v>174</v>
      </c>
      <c r="F133" s="16" t="s">
        <v>176</v>
      </c>
      <c r="G133" s="18">
        <v>67588</v>
      </c>
      <c r="H133" s="18">
        <v>67588</v>
      </c>
      <c r="I133" s="18">
        <v>31160</v>
      </c>
      <c r="J133" s="33">
        <f t="shared" si="16"/>
        <v>46.10285849559093</v>
      </c>
    </row>
    <row r="134" spans="1:10" ht="39.75" customHeight="1">
      <c r="A134" s="16" t="s">
        <v>183</v>
      </c>
      <c r="B134" s="17" t="s">
        <v>62</v>
      </c>
      <c r="C134" s="16" t="s">
        <v>172</v>
      </c>
      <c r="D134" s="16" t="s">
        <v>61</v>
      </c>
      <c r="E134" s="16"/>
      <c r="F134" s="16"/>
      <c r="G134" s="18">
        <f aca="true" t="shared" si="30" ref="G134:I135">G135</f>
        <v>20412</v>
      </c>
      <c r="H134" s="18">
        <f t="shared" si="30"/>
        <v>20412</v>
      </c>
      <c r="I134" s="18">
        <f t="shared" si="30"/>
        <v>8505</v>
      </c>
      <c r="J134" s="33">
        <f t="shared" si="16"/>
        <v>41.66666666666667</v>
      </c>
    </row>
    <row r="135" spans="1:10" ht="12.75">
      <c r="A135" s="16" t="s">
        <v>184</v>
      </c>
      <c r="B135" s="17" t="s">
        <v>175</v>
      </c>
      <c r="C135" s="16" t="s">
        <v>172</v>
      </c>
      <c r="D135" s="16" t="s">
        <v>61</v>
      </c>
      <c r="E135" s="16" t="s">
        <v>174</v>
      </c>
      <c r="F135" s="16" t="s">
        <v>237</v>
      </c>
      <c r="G135" s="18">
        <f t="shared" si="30"/>
        <v>20412</v>
      </c>
      <c r="H135" s="18">
        <f t="shared" si="30"/>
        <v>20412</v>
      </c>
      <c r="I135" s="18">
        <f t="shared" si="30"/>
        <v>8505</v>
      </c>
      <c r="J135" s="33">
        <f t="shared" si="16"/>
        <v>41.66666666666667</v>
      </c>
    </row>
    <row r="136" spans="1:10" ht="13.5" customHeight="1">
      <c r="A136" s="16" t="s">
        <v>187</v>
      </c>
      <c r="B136" s="17" t="s">
        <v>177</v>
      </c>
      <c r="C136" s="16" t="s">
        <v>172</v>
      </c>
      <c r="D136" s="16" t="s">
        <v>61</v>
      </c>
      <c r="E136" s="16" t="s">
        <v>174</v>
      </c>
      <c r="F136" s="16" t="s">
        <v>176</v>
      </c>
      <c r="G136" s="18">
        <v>20412</v>
      </c>
      <c r="H136" s="18">
        <v>20412</v>
      </c>
      <c r="I136" s="18">
        <v>8505</v>
      </c>
      <c r="J136" s="33">
        <f t="shared" si="16"/>
        <v>41.66666666666667</v>
      </c>
    </row>
    <row r="137" spans="1:10" ht="12.75">
      <c r="A137" s="16" t="s">
        <v>188</v>
      </c>
      <c r="B137" s="17" t="s">
        <v>24</v>
      </c>
      <c r="C137" s="16" t="s">
        <v>172</v>
      </c>
      <c r="D137" s="16" t="s">
        <v>23</v>
      </c>
      <c r="E137" s="16"/>
      <c r="F137" s="16"/>
      <c r="G137" s="18">
        <f aca="true" t="shared" si="31" ref="G137:I138">G138</f>
        <v>16500</v>
      </c>
      <c r="H137" s="18">
        <f t="shared" si="31"/>
        <v>14550</v>
      </c>
      <c r="I137" s="18">
        <f t="shared" si="31"/>
        <v>6737</v>
      </c>
      <c r="J137" s="33">
        <f t="shared" si="16"/>
        <v>46.302405498281786</v>
      </c>
    </row>
    <row r="138" spans="1:10" ht="12.75">
      <c r="A138" s="16" t="s">
        <v>189</v>
      </c>
      <c r="B138" s="17" t="s">
        <v>175</v>
      </c>
      <c r="C138" s="16" t="s">
        <v>172</v>
      </c>
      <c r="D138" s="16" t="s">
        <v>23</v>
      </c>
      <c r="E138" s="16" t="s">
        <v>174</v>
      </c>
      <c r="F138" s="16" t="s">
        <v>237</v>
      </c>
      <c r="G138" s="18">
        <f t="shared" si="31"/>
        <v>16500</v>
      </c>
      <c r="H138" s="18">
        <f t="shared" si="31"/>
        <v>14550</v>
      </c>
      <c r="I138" s="18">
        <f t="shared" si="31"/>
        <v>6737</v>
      </c>
      <c r="J138" s="33">
        <f t="shared" si="16"/>
        <v>46.302405498281786</v>
      </c>
    </row>
    <row r="139" spans="1:10" ht="16.5" customHeight="1">
      <c r="A139" s="16" t="s">
        <v>61</v>
      </c>
      <c r="B139" s="17" t="s">
        <v>177</v>
      </c>
      <c r="C139" s="16" t="s">
        <v>172</v>
      </c>
      <c r="D139" s="16" t="s">
        <v>23</v>
      </c>
      <c r="E139" s="16" t="s">
        <v>174</v>
      </c>
      <c r="F139" s="16" t="s">
        <v>176</v>
      </c>
      <c r="G139" s="18">
        <v>16500</v>
      </c>
      <c r="H139" s="18">
        <v>14550</v>
      </c>
      <c r="I139" s="18">
        <v>6737</v>
      </c>
      <c r="J139" s="33">
        <f t="shared" si="16"/>
        <v>46.302405498281786</v>
      </c>
    </row>
    <row r="140" spans="1:10" ht="53.25" customHeight="1">
      <c r="A140" s="16" t="s">
        <v>190</v>
      </c>
      <c r="B140" s="17" t="s">
        <v>186</v>
      </c>
      <c r="C140" s="16" t="s">
        <v>185</v>
      </c>
      <c r="D140" s="16"/>
      <c r="E140" s="16"/>
      <c r="F140" s="16"/>
      <c r="G140" s="18">
        <f aca="true" t="shared" si="32" ref="G140:I141">G141</f>
        <v>2500</v>
      </c>
      <c r="H140" s="18">
        <f t="shared" si="32"/>
        <v>2582</v>
      </c>
      <c r="I140" s="18">
        <f t="shared" si="32"/>
        <v>1248</v>
      </c>
      <c r="J140" s="33">
        <f aca="true" t="shared" si="33" ref="J140:J191">I140/H140*100</f>
        <v>48.33462432223083</v>
      </c>
    </row>
    <row r="141" spans="1:10" ht="12.75">
      <c r="A141" s="16" t="s">
        <v>193</v>
      </c>
      <c r="B141" s="17" t="s">
        <v>24</v>
      </c>
      <c r="C141" s="16" t="s">
        <v>185</v>
      </c>
      <c r="D141" s="16" t="s">
        <v>23</v>
      </c>
      <c r="E141" s="16"/>
      <c r="F141" s="16"/>
      <c r="G141" s="18">
        <f t="shared" si="32"/>
        <v>2500</v>
      </c>
      <c r="H141" s="18">
        <f t="shared" si="32"/>
        <v>2582</v>
      </c>
      <c r="I141" s="18">
        <f t="shared" si="32"/>
        <v>1248</v>
      </c>
      <c r="J141" s="33">
        <f t="shared" si="33"/>
        <v>48.33462432223083</v>
      </c>
    </row>
    <row r="142" spans="1:10" ht="12.75" customHeight="1">
      <c r="A142" s="16" t="s">
        <v>194</v>
      </c>
      <c r="B142" s="17" t="s">
        <v>104</v>
      </c>
      <c r="C142" s="16" t="s">
        <v>185</v>
      </c>
      <c r="D142" s="16" t="s">
        <v>23</v>
      </c>
      <c r="E142" s="16" t="s">
        <v>103</v>
      </c>
      <c r="F142" s="16" t="s">
        <v>234</v>
      </c>
      <c r="G142" s="18">
        <f>G143</f>
        <v>2500</v>
      </c>
      <c r="H142" s="18">
        <f>H143</f>
        <v>2582</v>
      </c>
      <c r="I142" s="18">
        <f>I143</f>
        <v>1248</v>
      </c>
      <c r="J142" s="33">
        <f t="shared" si="33"/>
        <v>48.33462432223083</v>
      </c>
    </row>
    <row r="143" spans="1:10" ht="12.75">
      <c r="A143" s="16" t="s">
        <v>195</v>
      </c>
      <c r="B143" s="17" t="s">
        <v>107</v>
      </c>
      <c r="C143" s="16" t="s">
        <v>185</v>
      </c>
      <c r="D143" s="16" t="s">
        <v>23</v>
      </c>
      <c r="E143" s="16" t="s">
        <v>103</v>
      </c>
      <c r="F143" s="16" t="s">
        <v>106</v>
      </c>
      <c r="G143" s="18">
        <v>2500</v>
      </c>
      <c r="H143" s="18">
        <v>2582</v>
      </c>
      <c r="I143" s="18">
        <v>1248</v>
      </c>
      <c r="J143" s="33">
        <f t="shared" si="33"/>
        <v>48.33462432223083</v>
      </c>
    </row>
    <row r="144" spans="1:10" ht="51">
      <c r="A144" s="16" t="s">
        <v>196</v>
      </c>
      <c r="B144" s="17" t="s">
        <v>221</v>
      </c>
      <c r="C144" s="16" t="s">
        <v>220</v>
      </c>
      <c r="D144" s="16"/>
      <c r="E144" s="16"/>
      <c r="F144" s="16"/>
      <c r="G144" s="18">
        <f aca="true" t="shared" si="34" ref="G144:I145">G145</f>
        <v>466</v>
      </c>
      <c r="H144" s="18">
        <f t="shared" si="34"/>
        <v>466</v>
      </c>
      <c r="I144" s="18">
        <f t="shared" si="34"/>
        <v>448</v>
      </c>
      <c r="J144" s="33">
        <f t="shared" si="33"/>
        <v>96.13733905579399</v>
      </c>
    </row>
    <row r="145" spans="1:10" ht="12.75">
      <c r="A145" s="16" t="s">
        <v>199</v>
      </c>
      <c r="B145" s="17" t="s">
        <v>192</v>
      </c>
      <c r="C145" s="16" t="s">
        <v>220</v>
      </c>
      <c r="D145" s="16" t="s">
        <v>191</v>
      </c>
      <c r="E145" s="16"/>
      <c r="F145" s="16"/>
      <c r="G145" s="18">
        <f t="shared" si="34"/>
        <v>466</v>
      </c>
      <c r="H145" s="18">
        <f t="shared" si="34"/>
        <v>466</v>
      </c>
      <c r="I145" s="18">
        <f t="shared" si="34"/>
        <v>448</v>
      </c>
      <c r="J145" s="33">
        <f t="shared" si="33"/>
        <v>96.13733905579399</v>
      </c>
    </row>
    <row r="146" spans="1:10" ht="14.25" customHeight="1">
      <c r="A146" s="16" t="s">
        <v>200</v>
      </c>
      <c r="B146" s="17" t="s">
        <v>104</v>
      </c>
      <c r="C146" s="16" t="s">
        <v>220</v>
      </c>
      <c r="D146" s="16" t="s">
        <v>191</v>
      </c>
      <c r="E146" s="16" t="s">
        <v>103</v>
      </c>
      <c r="F146" s="16" t="s">
        <v>234</v>
      </c>
      <c r="G146" s="18">
        <f>G147</f>
        <v>466</v>
      </c>
      <c r="H146" s="18">
        <f>H147</f>
        <v>466</v>
      </c>
      <c r="I146" s="18">
        <f>I147</f>
        <v>448</v>
      </c>
      <c r="J146" s="33">
        <f t="shared" si="33"/>
        <v>96.13733905579399</v>
      </c>
    </row>
    <row r="147" spans="1:10" ht="12.75">
      <c r="A147" s="16" t="s">
        <v>201</v>
      </c>
      <c r="B147" s="17" t="s">
        <v>107</v>
      </c>
      <c r="C147" s="16" t="s">
        <v>220</v>
      </c>
      <c r="D147" s="16" t="s">
        <v>191</v>
      </c>
      <c r="E147" s="16" t="s">
        <v>103</v>
      </c>
      <c r="F147" s="16" t="s">
        <v>106</v>
      </c>
      <c r="G147" s="18">
        <v>466</v>
      </c>
      <c r="H147" s="18">
        <v>466</v>
      </c>
      <c r="I147" s="18">
        <v>448</v>
      </c>
      <c r="J147" s="33">
        <f t="shared" si="33"/>
        <v>96.13733905579399</v>
      </c>
    </row>
    <row r="148" spans="1:10" ht="25.5" customHeight="1">
      <c r="A148" s="16" t="s">
        <v>204</v>
      </c>
      <c r="B148" s="17" t="s">
        <v>198</v>
      </c>
      <c r="C148" s="16" t="s">
        <v>197</v>
      </c>
      <c r="D148" s="16"/>
      <c r="E148" s="16"/>
      <c r="F148" s="16"/>
      <c r="G148" s="18">
        <f>G149+G152</f>
        <v>940040</v>
      </c>
      <c r="H148" s="18">
        <f>H149+H152</f>
        <v>980513</v>
      </c>
      <c r="I148" s="18">
        <f>I149+I152</f>
        <v>436337.45</v>
      </c>
      <c r="J148" s="33">
        <f t="shared" si="33"/>
        <v>44.50093471478706</v>
      </c>
    </row>
    <row r="149" spans="1:10" ht="14.25" customHeight="1">
      <c r="A149" s="16" t="s">
        <v>267</v>
      </c>
      <c r="B149" s="17" t="s">
        <v>56</v>
      </c>
      <c r="C149" s="16" t="s">
        <v>197</v>
      </c>
      <c r="D149" s="16" t="s">
        <v>55</v>
      </c>
      <c r="E149" s="16"/>
      <c r="F149" s="16"/>
      <c r="G149" s="18">
        <f aca="true" t="shared" si="35" ref="G149:I150">G150</f>
        <v>721997</v>
      </c>
      <c r="H149" s="18">
        <f t="shared" si="35"/>
        <v>753082</v>
      </c>
      <c r="I149" s="18">
        <f t="shared" si="35"/>
        <v>342087.13</v>
      </c>
      <c r="J149" s="33">
        <f t="shared" si="33"/>
        <v>45.42495106774561</v>
      </c>
    </row>
    <row r="150" spans="1:10" ht="15" customHeight="1">
      <c r="A150" s="16" t="s">
        <v>268</v>
      </c>
      <c r="B150" s="17" t="s">
        <v>104</v>
      </c>
      <c r="C150" s="16" t="s">
        <v>197</v>
      </c>
      <c r="D150" s="16" t="s">
        <v>55</v>
      </c>
      <c r="E150" s="16" t="s">
        <v>103</v>
      </c>
      <c r="F150" s="16" t="s">
        <v>234</v>
      </c>
      <c r="G150" s="18">
        <f t="shared" si="35"/>
        <v>721997</v>
      </c>
      <c r="H150" s="18">
        <f t="shared" si="35"/>
        <v>753082</v>
      </c>
      <c r="I150" s="18">
        <f t="shared" si="35"/>
        <v>342087.13</v>
      </c>
      <c r="J150" s="33">
        <f t="shared" si="33"/>
        <v>45.42495106774561</v>
      </c>
    </row>
    <row r="151" spans="1:10" ht="27.75" customHeight="1">
      <c r="A151" s="16" t="s">
        <v>269</v>
      </c>
      <c r="B151" s="17" t="s">
        <v>203</v>
      </c>
      <c r="C151" s="16" t="s">
        <v>197</v>
      </c>
      <c r="D151" s="16" t="s">
        <v>55</v>
      </c>
      <c r="E151" s="16" t="s">
        <v>103</v>
      </c>
      <c r="F151" s="16" t="s">
        <v>202</v>
      </c>
      <c r="G151" s="27">
        <v>721997</v>
      </c>
      <c r="H151" s="27">
        <v>753082</v>
      </c>
      <c r="I151" s="27">
        <v>342087.13</v>
      </c>
      <c r="J151" s="33">
        <f t="shared" si="33"/>
        <v>45.42495106774561</v>
      </c>
    </row>
    <row r="152" spans="1:10" ht="42" customHeight="1">
      <c r="A152" s="16" t="s">
        <v>270</v>
      </c>
      <c r="B152" s="17" t="s">
        <v>62</v>
      </c>
      <c r="C152" s="16" t="s">
        <v>197</v>
      </c>
      <c r="D152" s="16" t="s">
        <v>61</v>
      </c>
      <c r="E152" s="16"/>
      <c r="F152" s="16"/>
      <c r="G152" s="18">
        <f aca="true" t="shared" si="36" ref="G152:I153">G153</f>
        <v>218043</v>
      </c>
      <c r="H152" s="18">
        <f t="shared" si="36"/>
        <v>227431</v>
      </c>
      <c r="I152" s="18">
        <f t="shared" si="36"/>
        <v>94250.32</v>
      </c>
      <c r="J152" s="33">
        <f t="shared" si="33"/>
        <v>41.44128109184764</v>
      </c>
    </row>
    <row r="153" spans="1:10" ht="16.5" customHeight="1">
      <c r="A153" s="16" t="s">
        <v>271</v>
      </c>
      <c r="B153" s="17" t="s">
        <v>104</v>
      </c>
      <c r="C153" s="16" t="s">
        <v>197</v>
      </c>
      <c r="D153" s="16" t="s">
        <v>61</v>
      </c>
      <c r="E153" s="16" t="s">
        <v>103</v>
      </c>
      <c r="F153" s="16" t="s">
        <v>234</v>
      </c>
      <c r="G153" s="18">
        <f t="shared" si="36"/>
        <v>218043</v>
      </c>
      <c r="H153" s="18">
        <f t="shared" si="36"/>
        <v>227431</v>
      </c>
      <c r="I153" s="18">
        <f t="shared" si="36"/>
        <v>94250.32</v>
      </c>
      <c r="J153" s="33">
        <f t="shared" si="33"/>
        <v>41.44128109184764</v>
      </c>
    </row>
    <row r="154" spans="1:10" ht="28.5" customHeight="1">
      <c r="A154" s="30" t="s">
        <v>272</v>
      </c>
      <c r="B154" s="17" t="s">
        <v>203</v>
      </c>
      <c r="C154" s="16" t="s">
        <v>197</v>
      </c>
      <c r="D154" s="16" t="s">
        <v>61</v>
      </c>
      <c r="E154" s="16" t="s">
        <v>103</v>
      </c>
      <c r="F154" s="16" t="s">
        <v>202</v>
      </c>
      <c r="G154" s="18">
        <v>218043</v>
      </c>
      <c r="H154" s="18">
        <v>227431</v>
      </c>
      <c r="I154" s="18">
        <v>94250.32</v>
      </c>
      <c r="J154" s="33">
        <f t="shared" si="33"/>
        <v>41.44128109184764</v>
      </c>
    </row>
    <row r="155" spans="1:10" s="32" customFormat="1" ht="53.25" customHeight="1">
      <c r="A155" s="30" t="s">
        <v>273</v>
      </c>
      <c r="B155" s="29" t="s">
        <v>322</v>
      </c>
      <c r="C155" s="30" t="s">
        <v>311</v>
      </c>
      <c r="D155" s="30"/>
      <c r="E155" s="30"/>
      <c r="F155" s="30"/>
      <c r="G155" s="31">
        <f>G156+G159</f>
        <v>0</v>
      </c>
      <c r="H155" s="31">
        <f>H156+H159</f>
        <v>175630</v>
      </c>
      <c r="I155" s="31">
        <f>I156+I159</f>
        <v>0</v>
      </c>
      <c r="J155" s="33">
        <f t="shared" si="33"/>
        <v>0</v>
      </c>
    </row>
    <row r="156" spans="1:10" s="32" customFormat="1" ht="17.25" customHeight="1">
      <c r="A156" s="30" t="s">
        <v>274</v>
      </c>
      <c r="B156" s="29" t="s">
        <v>56</v>
      </c>
      <c r="C156" s="30" t="s">
        <v>311</v>
      </c>
      <c r="D156" s="30" t="s">
        <v>55</v>
      </c>
      <c r="E156" s="30"/>
      <c r="F156" s="30"/>
      <c r="G156" s="31">
        <f aca="true" t="shared" si="37" ref="G156:I157">G157</f>
        <v>0</v>
      </c>
      <c r="H156" s="31">
        <f t="shared" si="37"/>
        <v>110970</v>
      </c>
      <c r="I156" s="31">
        <f t="shared" si="37"/>
        <v>0</v>
      </c>
      <c r="J156" s="33">
        <f t="shared" si="33"/>
        <v>0</v>
      </c>
    </row>
    <row r="157" spans="1:10" s="32" customFormat="1" ht="15" customHeight="1">
      <c r="A157" s="30" t="s">
        <v>289</v>
      </c>
      <c r="B157" s="29" t="s">
        <v>104</v>
      </c>
      <c r="C157" s="30" t="s">
        <v>311</v>
      </c>
      <c r="D157" s="30" t="s">
        <v>55</v>
      </c>
      <c r="E157" s="30" t="s">
        <v>103</v>
      </c>
      <c r="F157" s="30" t="s">
        <v>234</v>
      </c>
      <c r="G157" s="31">
        <f t="shared" si="37"/>
        <v>0</v>
      </c>
      <c r="H157" s="31">
        <f t="shared" si="37"/>
        <v>110970</v>
      </c>
      <c r="I157" s="31">
        <f t="shared" si="37"/>
        <v>0</v>
      </c>
      <c r="J157" s="33">
        <f t="shared" si="33"/>
        <v>0</v>
      </c>
    </row>
    <row r="158" spans="1:10" s="32" customFormat="1" ht="40.5" customHeight="1">
      <c r="A158" s="30" t="s">
        <v>290</v>
      </c>
      <c r="B158" s="29" t="s">
        <v>208</v>
      </c>
      <c r="C158" s="30" t="s">
        <v>311</v>
      </c>
      <c r="D158" s="30" t="s">
        <v>55</v>
      </c>
      <c r="E158" s="30" t="s">
        <v>103</v>
      </c>
      <c r="F158" s="30" t="s">
        <v>207</v>
      </c>
      <c r="G158" s="31">
        <v>0</v>
      </c>
      <c r="H158" s="31">
        <v>110970</v>
      </c>
      <c r="I158" s="31">
        <v>0</v>
      </c>
      <c r="J158" s="33">
        <f t="shared" si="33"/>
        <v>0</v>
      </c>
    </row>
    <row r="159" spans="1:10" s="32" customFormat="1" ht="40.5" customHeight="1">
      <c r="A159" s="30" t="s">
        <v>291</v>
      </c>
      <c r="B159" s="29" t="s">
        <v>62</v>
      </c>
      <c r="C159" s="30" t="s">
        <v>311</v>
      </c>
      <c r="D159" s="30" t="s">
        <v>61</v>
      </c>
      <c r="E159" s="30"/>
      <c r="F159" s="30"/>
      <c r="G159" s="31">
        <f aca="true" t="shared" si="38" ref="G159:I160">G160</f>
        <v>0</v>
      </c>
      <c r="H159" s="31">
        <f t="shared" si="38"/>
        <v>64660</v>
      </c>
      <c r="I159" s="31">
        <f t="shared" si="38"/>
        <v>0</v>
      </c>
      <c r="J159" s="33">
        <f t="shared" si="33"/>
        <v>0</v>
      </c>
    </row>
    <row r="160" spans="1:10" s="32" customFormat="1" ht="15" customHeight="1">
      <c r="A160" s="30" t="s">
        <v>292</v>
      </c>
      <c r="B160" s="29" t="s">
        <v>104</v>
      </c>
      <c r="C160" s="30" t="s">
        <v>311</v>
      </c>
      <c r="D160" s="30" t="s">
        <v>61</v>
      </c>
      <c r="E160" s="30" t="s">
        <v>103</v>
      </c>
      <c r="F160" s="30" t="s">
        <v>234</v>
      </c>
      <c r="G160" s="31">
        <f t="shared" si="38"/>
        <v>0</v>
      </c>
      <c r="H160" s="31">
        <f t="shared" si="38"/>
        <v>64660</v>
      </c>
      <c r="I160" s="31">
        <f t="shared" si="38"/>
        <v>0</v>
      </c>
      <c r="J160" s="33">
        <f t="shared" si="33"/>
        <v>0</v>
      </c>
    </row>
    <row r="161" spans="1:10" s="32" customFormat="1" ht="40.5" customHeight="1">
      <c r="A161" s="30" t="s">
        <v>293</v>
      </c>
      <c r="B161" s="29" t="s">
        <v>208</v>
      </c>
      <c r="C161" s="30" t="s">
        <v>311</v>
      </c>
      <c r="D161" s="30" t="s">
        <v>61</v>
      </c>
      <c r="E161" s="30" t="s">
        <v>103</v>
      </c>
      <c r="F161" s="30" t="s">
        <v>207</v>
      </c>
      <c r="G161" s="31">
        <v>0</v>
      </c>
      <c r="H161" s="31">
        <v>64660</v>
      </c>
      <c r="I161" s="31">
        <v>0</v>
      </c>
      <c r="J161" s="33">
        <f t="shared" si="33"/>
        <v>0</v>
      </c>
    </row>
    <row r="162" spans="1:10" ht="41.25" customHeight="1">
      <c r="A162" s="16" t="s">
        <v>294</v>
      </c>
      <c r="B162" s="17" t="s">
        <v>206</v>
      </c>
      <c r="C162" s="16" t="s">
        <v>205</v>
      </c>
      <c r="D162" s="16"/>
      <c r="E162" s="16"/>
      <c r="F162" s="16"/>
      <c r="G162" s="18">
        <f>G163+G166+G172+G169</f>
        <v>3114287</v>
      </c>
      <c r="H162" s="18">
        <f>H163+H166+H172+H169</f>
        <v>3042654</v>
      </c>
      <c r="I162" s="18">
        <f>I163+I166+I172+I169</f>
        <v>1317276.68</v>
      </c>
      <c r="J162" s="33">
        <f t="shared" si="33"/>
        <v>43.29367322081315</v>
      </c>
    </row>
    <row r="163" spans="1:10" ht="17.25" customHeight="1">
      <c r="A163" s="16" t="s">
        <v>295</v>
      </c>
      <c r="B163" s="17" t="s">
        <v>56</v>
      </c>
      <c r="C163" s="16" t="s">
        <v>205</v>
      </c>
      <c r="D163" s="16" t="s">
        <v>55</v>
      </c>
      <c r="E163" s="16"/>
      <c r="F163" s="16"/>
      <c r="G163" s="18">
        <f aca="true" t="shared" si="39" ref="G163:I164">G164</f>
        <v>1858618</v>
      </c>
      <c r="H163" s="18">
        <f t="shared" si="39"/>
        <v>1827533</v>
      </c>
      <c r="I163" s="18">
        <f t="shared" si="39"/>
        <v>833123.92</v>
      </c>
      <c r="J163" s="33">
        <f t="shared" si="33"/>
        <v>45.58735300539033</v>
      </c>
    </row>
    <row r="164" spans="1:10" ht="15" customHeight="1">
      <c r="A164" s="16" t="s">
        <v>296</v>
      </c>
      <c r="B164" s="17" t="s">
        <v>104</v>
      </c>
      <c r="C164" s="16" t="s">
        <v>205</v>
      </c>
      <c r="D164" s="16" t="s">
        <v>55</v>
      </c>
      <c r="E164" s="16" t="s">
        <v>103</v>
      </c>
      <c r="F164" s="16" t="s">
        <v>234</v>
      </c>
      <c r="G164" s="18">
        <f t="shared" si="39"/>
        <v>1858618</v>
      </c>
      <c r="H164" s="18">
        <f t="shared" si="39"/>
        <v>1827533</v>
      </c>
      <c r="I164" s="18">
        <f t="shared" si="39"/>
        <v>833123.92</v>
      </c>
      <c r="J164" s="33">
        <f t="shared" si="33"/>
        <v>45.58735300539033</v>
      </c>
    </row>
    <row r="165" spans="1:10" ht="40.5" customHeight="1">
      <c r="A165" s="16" t="s">
        <v>297</v>
      </c>
      <c r="B165" s="17" t="s">
        <v>208</v>
      </c>
      <c r="C165" s="16" t="s">
        <v>205</v>
      </c>
      <c r="D165" s="16" t="s">
        <v>55</v>
      </c>
      <c r="E165" s="16" t="s">
        <v>103</v>
      </c>
      <c r="F165" s="16" t="s">
        <v>207</v>
      </c>
      <c r="G165" s="18">
        <v>1858618</v>
      </c>
      <c r="H165" s="18">
        <v>1827533</v>
      </c>
      <c r="I165" s="18">
        <v>833123.92</v>
      </c>
      <c r="J165" s="33">
        <f t="shared" si="33"/>
        <v>45.58735300539033</v>
      </c>
    </row>
    <row r="166" spans="1:10" ht="40.5" customHeight="1">
      <c r="A166" s="16" t="s">
        <v>298</v>
      </c>
      <c r="B166" s="17" t="s">
        <v>62</v>
      </c>
      <c r="C166" s="16" t="s">
        <v>205</v>
      </c>
      <c r="D166" s="16" t="s">
        <v>61</v>
      </c>
      <c r="E166" s="16"/>
      <c r="F166" s="16"/>
      <c r="G166" s="18">
        <f aca="true" t="shared" si="40" ref="G166:I167">G167</f>
        <v>561303</v>
      </c>
      <c r="H166" s="18">
        <f t="shared" si="40"/>
        <v>520755</v>
      </c>
      <c r="I166" s="18">
        <f t="shared" si="40"/>
        <v>223602.5</v>
      </c>
      <c r="J166" s="33">
        <f t="shared" si="33"/>
        <v>42.93813789593955</v>
      </c>
    </row>
    <row r="167" spans="1:10" ht="15" customHeight="1">
      <c r="A167" s="16" t="s">
        <v>299</v>
      </c>
      <c r="B167" s="17" t="s">
        <v>104</v>
      </c>
      <c r="C167" s="16" t="s">
        <v>205</v>
      </c>
      <c r="D167" s="16" t="s">
        <v>61</v>
      </c>
      <c r="E167" s="16" t="s">
        <v>103</v>
      </c>
      <c r="F167" s="16" t="s">
        <v>234</v>
      </c>
      <c r="G167" s="18">
        <f t="shared" si="40"/>
        <v>561303</v>
      </c>
      <c r="H167" s="18">
        <f t="shared" si="40"/>
        <v>520755</v>
      </c>
      <c r="I167" s="18">
        <f t="shared" si="40"/>
        <v>223602.5</v>
      </c>
      <c r="J167" s="33">
        <f t="shared" si="33"/>
        <v>42.93813789593955</v>
      </c>
    </row>
    <row r="168" spans="1:10" ht="40.5" customHeight="1">
      <c r="A168" s="16" t="s">
        <v>300</v>
      </c>
      <c r="B168" s="17" t="s">
        <v>208</v>
      </c>
      <c r="C168" s="16" t="s">
        <v>205</v>
      </c>
      <c r="D168" s="16" t="s">
        <v>61</v>
      </c>
      <c r="E168" s="16" t="s">
        <v>103</v>
      </c>
      <c r="F168" s="16" t="s">
        <v>207</v>
      </c>
      <c r="G168" s="18">
        <v>561303</v>
      </c>
      <c r="H168" s="18">
        <v>520755</v>
      </c>
      <c r="I168" s="18">
        <v>223602.5</v>
      </c>
      <c r="J168" s="33">
        <f t="shared" si="33"/>
        <v>42.93813789593955</v>
      </c>
    </row>
    <row r="169" spans="1:10" ht="12.75">
      <c r="A169" s="16" t="s">
        <v>301</v>
      </c>
      <c r="B169" s="17" t="s">
        <v>24</v>
      </c>
      <c r="C169" s="16" t="s">
        <v>205</v>
      </c>
      <c r="D169" s="16" t="s">
        <v>23</v>
      </c>
      <c r="E169" s="16"/>
      <c r="F169" s="16"/>
      <c r="G169" s="18">
        <f aca="true" t="shared" si="41" ref="G169:I170">G170</f>
        <v>436366</v>
      </c>
      <c r="H169" s="18">
        <f t="shared" si="41"/>
        <v>436366</v>
      </c>
      <c r="I169" s="18">
        <f t="shared" si="41"/>
        <v>139140.26</v>
      </c>
      <c r="J169" s="33">
        <f t="shared" si="33"/>
        <v>31.88613686675864</v>
      </c>
    </row>
    <row r="170" spans="1:10" ht="15" customHeight="1">
      <c r="A170" s="16" t="s">
        <v>302</v>
      </c>
      <c r="B170" s="17" t="s">
        <v>104</v>
      </c>
      <c r="C170" s="16" t="s">
        <v>205</v>
      </c>
      <c r="D170" s="16" t="s">
        <v>23</v>
      </c>
      <c r="E170" s="16" t="s">
        <v>103</v>
      </c>
      <c r="F170" s="16" t="s">
        <v>234</v>
      </c>
      <c r="G170" s="18">
        <f t="shared" si="41"/>
        <v>436366</v>
      </c>
      <c r="H170" s="18">
        <f t="shared" si="41"/>
        <v>436366</v>
      </c>
      <c r="I170" s="18">
        <f t="shared" si="41"/>
        <v>139140.26</v>
      </c>
      <c r="J170" s="33">
        <f t="shared" si="33"/>
        <v>31.88613686675864</v>
      </c>
    </row>
    <row r="171" spans="1:10" ht="39.75" customHeight="1">
      <c r="A171" s="16" t="s">
        <v>303</v>
      </c>
      <c r="B171" s="17" t="s">
        <v>208</v>
      </c>
      <c r="C171" s="16" t="s">
        <v>205</v>
      </c>
      <c r="D171" s="16" t="s">
        <v>23</v>
      </c>
      <c r="E171" s="16" t="s">
        <v>103</v>
      </c>
      <c r="F171" s="16" t="s">
        <v>207</v>
      </c>
      <c r="G171" s="18">
        <v>436366</v>
      </c>
      <c r="H171" s="18">
        <v>436366</v>
      </c>
      <c r="I171" s="18">
        <v>139140.26</v>
      </c>
      <c r="J171" s="33">
        <f t="shared" si="33"/>
        <v>31.88613686675864</v>
      </c>
    </row>
    <row r="172" spans="1:10" ht="12.75">
      <c r="A172" s="16" t="s">
        <v>304</v>
      </c>
      <c r="B172" s="17" t="s">
        <v>252</v>
      </c>
      <c r="C172" s="16" t="s">
        <v>205</v>
      </c>
      <c r="D172" s="16" t="s">
        <v>251</v>
      </c>
      <c r="E172" s="16"/>
      <c r="F172" s="16"/>
      <c r="G172" s="18">
        <f aca="true" t="shared" si="42" ref="G172:I173">G173</f>
        <v>258000</v>
      </c>
      <c r="H172" s="18">
        <f t="shared" si="42"/>
        <v>258000</v>
      </c>
      <c r="I172" s="18">
        <f t="shared" si="42"/>
        <v>121410</v>
      </c>
      <c r="J172" s="33">
        <f t="shared" si="33"/>
        <v>47.05813953488372</v>
      </c>
    </row>
    <row r="173" spans="1:10" ht="15" customHeight="1">
      <c r="A173" s="16" t="s">
        <v>313</v>
      </c>
      <c r="B173" s="17" t="s">
        <v>104</v>
      </c>
      <c r="C173" s="16" t="s">
        <v>205</v>
      </c>
      <c r="D173" s="16" t="s">
        <v>251</v>
      </c>
      <c r="E173" s="16" t="s">
        <v>103</v>
      </c>
      <c r="F173" s="16" t="s">
        <v>234</v>
      </c>
      <c r="G173" s="18">
        <f t="shared" si="42"/>
        <v>258000</v>
      </c>
      <c r="H173" s="18">
        <f t="shared" si="42"/>
        <v>258000</v>
      </c>
      <c r="I173" s="18">
        <f t="shared" si="42"/>
        <v>121410</v>
      </c>
      <c r="J173" s="33">
        <f t="shared" si="33"/>
        <v>47.05813953488372</v>
      </c>
    </row>
    <row r="174" spans="1:10" ht="39.75" customHeight="1">
      <c r="A174" s="16" t="s">
        <v>314</v>
      </c>
      <c r="B174" s="17" t="s">
        <v>208</v>
      </c>
      <c r="C174" s="16" t="s">
        <v>205</v>
      </c>
      <c r="D174" s="16" t="s">
        <v>251</v>
      </c>
      <c r="E174" s="16" t="s">
        <v>103</v>
      </c>
      <c r="F174" s="16" t="s">
        <v>207</v>
      </c>
      <c r="G174" s="18">
        <v>258000</v>
      </c>
      <c r="H174" s="18">
        <v>258000</v>
      </c>
      <c r="I174" s="18">
        <v>121410</v>
      </c>
      <c r="J174" s="33">
        <f t="shared" si="33"/>
        <v>47.05813953488372</v>
      </c>
    </row>
    <row r="175" spans="1:10" ht="42" customHeight="1">
      <c r="A175" s="16" t="s">
        <v>315</v>
      </c>
      <c r="B175" s="17" t="s">
        <v>263</v>
      </c>
      <c r="C175" s="16" t="s">
        <v>262</v>
      </c>
      <c r="D175" s="16"/>
      <c r="E175" s="16"/>
      <c r="F175" s="16"/>
      <c r="G175" s="18">
        <f>G176+G179</f>
        <v>1697191</v>
      </c>
      <c r="H175" s="18">
        <f>H176+H179</f>
        <v>1834370</v>
      </c>
      <c r="I175" s="18">
        <f>I176+I179</f>
        <v>748391.2</v>
      </c>
      <c r="J175" s="33">
        <f t="shared" si="33"/>
        <v>40.79826861538294</v>
      </c>
    </row>
    <row r="176" spans="1:10" ht="15" customHeight="1">
      <c r="A176" s="16" t="s">
        <v>310</v>
      </c>
      <c r="B176" s="17" t="s">
        <v>56</v>
      </c>
      <c r="C176" s="16" t="s">
        <v>262</v>
      </c>
      <c r="D176" s="16" t="s">
        <v>55</v>
      </c>
      <c r="E176" s="16"/>
      <c r="F176" s="16"/>
      <c r="G176" s="18">
        <f aca="true" t="shared" si="43" ref="G176:I177">G177</f>
        <v>1303526</v>
      </c>
      <c r="H176" s="18">
        <f t="shared" si="43"/>
        <v>1408886</v>
      </c>
      <c r="I176" s="18">
        <f t="shared" si="43"/>
        <v>580600</v>
      </c>
      <c r="J176" s="33">
        <f t="shared" si="33"/>
        <v>41.2098636795312</v>
      </c>
    </row>
    <row r="177" spans="1:10" ht="15.75" customHeight="1">
      <c r="A177" s="16" t="s">
        <v>316</v>
      </c>
      <c r="B177" s="17" t="s">
        <v>104</v>
      </c>
      <c r="C177" s="16" t="s">
        <v>262</v>
      </c>
      <c r="D177" s="16" t="s">
        <v>55</v>
      </c>
      <c r="E177" s="16" t="s">
        <v>103</v>
      </c>
      <c r="F177" s="16" t="s">
        <v>234</v>
      </c>
      <c r="G177" s="18">
        <f t="shared" si="43"/>
        <v>1303526</v>
      </c>
      <c r="H177" s="18">
        <f t="shared" si="43"/>
        <v>1408886</v>
      </c>
      <c r="I177" s="18">
        <f t="shared" si="43"/>
        <v>580600</v>
      </c>
      <c r="J177" s="33">
        <f t="shared" si="33"/>
        <v>41.2098636795312</v>
      </c>
    </row>
    <row r="178" spans="1:10" ht="42.75" customHeight="1">
      <c r="A178" s="16" t="s">
        <v>317</v>
      </c>
      <c r="B178" s="17" t="s">
        <v>208</v>
      </c>
      <c r="C178" s="16" t="s">
        <v>262</v>
      </c>
      <c r="D178" s="16" t="s">
        <v>55</v>
      </c>
      <c r="E178" s="16" t="s">
        <v>103</v>
      </c>
      <c r="F178" s="16" t="s">
        <v>207</v>
      </c>
      <c r="G178" s="18">
        <v>1303526</v>
      </c>
      <c r="H178" s="18">
        <v>1408886</v>
      </c>
      <c r="I178" s="18">
        <v>580600</v>
      </c>
      <c r="J178" s="33">
        <f t="shared" si="33"/>
        <v>41.2098636795312</v>
      </c>
    </row>
    <row r="179" spans="1:10" ht="41.25" customHeight="1">
      <c r="A179" s="16" t="s">
        <v>318</v>
      </c>
      <c r="B179" s="17" t="s">
        <v>62</v>
      </c>
      <c r="C179" s="16" t="s">
        <v>262</v>
      </c>
      <c r="D179" s="16" t="s">
        <v>61</v>
      </c>
      <c r="E179" s="16"/>
      <c r="F179" s="16"/>
      <c r="G179" s="18">
        <f aca="true" t="shared" si="44" ref="G179:I180">G180</f>
        <v>393665</v>
      </c>
      <c r="H179" s="18">
        <f t="shared" si="44"/>
        <v>425484</v>
      </c>
      <c r="I179" s="18">
        <f t="shared" si="44"/>
        <v>167791.2</v>
      </c>
      <c r="J179" s="33">
        <f t="shared" si="33"/>
        <v>39.435372422934826</v>
      </c>
    </row>
    <row r="180" spans="1:10" ht="15" customHeight="1">
      <c r="A180" s="16" t="s">
        <v>319</v>
      </c>
      <c r="B180" s="17" t="s">
        <v>104</v>
      </c>
      <c r="C180" s="16" t="s">
        <v>262</v>
      </c>
      <c r="D180" s="16" t="s">
        <v>61</v>
      </c>
      <c r="E180" s="16" t="s">
        <v>103</v>
      </c>
      <c r="F180" s="16" t="s">
        <v>234</v>
      </c>
      <c r="G180" s="18">
        <f t="shared" si="44"/>
        <v>393665</v>
      </c>
      <c r="H180" s="18">
        <f t="shared" si="44"/>
        <v>425484</v>
      </c>
      <c r="I180" s="18">
        <f t="shared" si="44"/>
        <v>167791.2</v>
      </c>
      <c r="J180" s="33">
        <f t="shared" si="33"/>
        <v>39.435372422934826</v>
      </c>
    </row>
    <row r="181" spans="1:10" ht="38.25" customHeight="1">
      <c r="A181" s="16" t="s">
        <v>320</v>
      </c>
      <c r="B181" s="17" t="s">
        <v>208</v>
      </c>
      <c r="C181" s="16" t="s">
        <v>262</v>
      </c>
      <c r="D181" s="16" t="s">
        <v>61</v>
      </c>
      <c r="E181" s="16" t="s">
        <v>103</v>
      </c>
      <c r="F181" s="16" t="s">
        <v>207</v>
      </c>
      <c r="G181" s="18">
        <v>393665</v>
      </c>
      <c r="H181" s="18">
        <v>425484</v>
      </c>
      <c r="I181" s="18">
        <v>167791.2</v>
      </c>
      <c r="J181" s="33">
        <f t="shared" si="33"/>
        <v>39.435372422934826</v>
      </c>
    </row>
    <row r="182" spans="1:10" ht="38.25">
      <c r="A182" s="16" t="s">
        <v>321</v>
      </c>
      <c r="B182" s="17" t="s">
        <v>210</v>
      </c>
      <c r="C182" s="16" t="s">
        <v>209</v>
      </c>
      <c r="D182" s="16"/>
      <c r="E182" s="16"/>
      <c r="F182" s="16"/>
      <c r="G182" s="18">
        <f aca="true" t="shared" si="45" ref="G182:I183">G183</f>
        <v>5400</v>
      </c>
      <c r="H182" s="18">
        <f t="shared" si="45"/>
        <v>5400</v>
      </c>
      <c r="I182" s="18">
        <f t="shared" si="45"/>
        <v>0</v>
      </c>
      <c r="J182" s="33">
        <f t="shared" si="33"/>
        <v>0</v>
      </c>
    </row>
    <row r="183" spans="1:10" ht="12.75">
      <c r="A183" s="16" t="s">
        <v>312</v>
      </c>
      <c r="B183" s="17" t="s">
        <v>212</v>
      </c>
      <c r="C183" s="16" t="s">
        <v>209</v>
      </c>
      <c r="D183" s="16" t="s">
        <v>211</v>
      </c>
      <c r="E183" s="16"/>
      <c r="F183" s="16"/>
      <c r="G183" s="18">
        <f t="shared" si="45"/>
        <v>5400</v>
      </c>
      <c r="H183" s="18">
        <f t="shared" si="45"/>
        <v>5400</v>
      </c>
      <c r="I183" s="18">
        <f t="shared" si="45"/>
        <v>0</v>
      </c>
      <c r="J183" s="33">
        <f t="shared" si="33"/>
        <v>0</v>
      </c>
    </row>
    <row r="184" spans="1:10" ht="12" customHeight="1">
      <c r="A184" s="16" t="s">
        <v>327</v>
      </c>
      <c r="B184" s="17" t="s">
        <v>104</v>
      </c>
      <c r="C184" s="16" t="s">
        <v>209</v>
      </c>
      <c r="D184" s="16" t="s">
        <v>211</v>
      </c>
      <c r="E184" s="16" t="s">
        <v>103</v>
      </c>
      <c r="F184" s="16" t="s">
        <v>234</v>
      </c>
      <c r="G184" s="18">
        <v>5400</v>
      </c>
      <c r="H184" s="18">
        <v>5400</v>
      </c>
      <c r="I184" s="18">
        <v>0</v>
      </c>
      <c r="J184" s="33">
        <f t="shared" si="33"/>
        <v>0</v>
      </c>
    </row>
    <row r="185" spans="1:10" ht="12.75">
      <c r="A185" s="16" t="s">
        <v>328</v>
      </c>
      <c r="B185" s="17" t="s">
        <v>214</v>
      </c>
      <c r="C185" s="16" t="s">
        <v>209</v>
      </c>
      <c r="D185" s="16" t="s">
        <v>211</v>
      </c>
      <c r="E185" s="16" t="s">
        <v>103</v>
      </c>
      <c r="F185" s="16" t="s">
        <v>213</v>
      </c>
      <c r="G185" s="18">
        <v>5400</v>
      </c>
      <c r="H185" s="18">
        <v>5400</v>
      </c>
      <c r="I185" s="18">
        <v>0</v>
      </c>
      <c r="J185" s="33">
        <f t="shared" si="33"/>
        <v>0</v>
      </c>
    </row>
    <row r="186" spans="1:10" ht="36.75" customHeight="1">
      <c r="A186" s="16" t="s">
        <v>329</v>
      </c>
      <c r="B186" s="17" t="s">
        <v>216</v>
      </c>
      <c r="C186" s="16" t="s">
        <v>215</v>
      </c>
      <c r="D186" s="16"/>
      <c r="E186" s="16"/>
      <c r="F186" s="16"/>
      <c r="G186" s="18">
        <f aca="true" t="shared" si="46" ref="G186:I187">G187</f>
        <v>10000</v>
      </c>
      <c r="H186" s="18">
        <f t="shared" si="46"/>
        <v>10000</v>
      </c>
      <c r="I186" s="18">
        <f t="shared" si="46"/>
        <v>0</v>
      </c>
      <c r="J186" s="33">
        <f t="shared" si="33"/>
        <v>0</v>
      </c>
    </row>
    <row r="187" spans="1:10" ht="12.75">
      <c r="A187" s="16" t="s">
        <v>330</v>
      </c>
      <c r="B187" s="17" t="s">
        <v>192</v>
      </c>
      <c r="C187" s="16" t="s">
        <v>215</v>
      </c>
      <c r="D187" s="16" t="s">
        <v>191</v>
      </c>
      <c r="E187" s="16"/>
      <c r="F187" s="16"/>
      <c r="G187" s="18">
        <f t="shared" si="46"/>
        <v>10000</v>
      </c>
      <c r="H187" s="18">
        <f t="shared" si="46"/>
        <v>10000</v>
      </c>
      <c r="I187" s="18">
        <f t="shared" si="46"/>
        <v>0</v>
      </c>
      <c r="J187" s="33">
        <f t="shared" si="33"/>
        <v>0</v>
      </c>
    </row>
    <row r="188" spans="1:10" ht="12" customHeight="1">
      <c r="A188" s="16" t="s">
        <v>331</v>
      </c>
      <c r="B188" s="17" t="s">
        <v>104</v>
      </c>
      <c r="C188" s="16" t="s">
        <v>215</v>
      </c>
      <c r="D188" s="16" t="s">
        <v>191</v>
      </c>
      <c r="E188" s="16" t="s">
        <v>103</v>
      </c>
      <c r="F188" s="16" t="s">
        <v>234</v>
      </c>
      <c r="G188" s="18">
        <f>G189</f>
        <v>10000</v>
      </c>
      <c r="H188" s="18">
        <f>H189</f>
        <v>10000</v>
      </c>
      <c r="I188" s="18">
        <f>I189</f>
        <v>0</v>
      </c>
      <c r="J188" s="33">
        <f t="shared" si="33"/>
        <v>0</v>
      </c>
    </row>
    <row r="189" spans="1:10" ht="12.75">
      <c r="A189" s="16" t="s">
        <v>332</v>
      </c>
      <c r="B189" s="17" t="s">
        <v>107</v>
      </c>
      <c r="C189" s="16" t="s">
        <v>215</v>
      </c>
      <c r="D189" s="16" t="s">
        <v>191</v>
      </c>
      <c r="E189" s="16" t="s">
        <v>103</v>
      </c>
      <c r="F189" s="16" t="s">
        <v>106</v>
      </c>
      <c r="G189" s="18">
        <v>10000</v>
      </c>
      <c r="H189" s="18">
        <v>10000</v>
      </c>
      <c r="I189" s="18">
        <v>0</v>
      </c>
      <c r="J189" s="33">
        <f t="shared" si="33"/>
        <v>0</v>
      </c>
    </row>
    <row r="190" spans="1:10" ht="12.75">
      <c r="A190" s="16"/>
      <c r="B190" s="17"/>
      <c r="C190" s="16"/>
      <c r="D190" s="16"/>
      <c r="E190" s="16"/>
      <c r="F190" s="16"/>
      <c r="G190" s="18"/>
      <c r="H190" s="18"/>
      <c r="I190" s="18"/>
      <c r="J190" s="33"/>
    </row>
    <row r="191" spans="1:10" s="26" customFormat="1" ht="12.75">
      <c r="A191" s="22" t="s">
        <v>333</v>
      </c>
      <c r="B191" s="23" t="s">
        <v>217</v>
      </c>
      <c r="C191" s="22"/>
      <c r="D191" s="22"/>
      <c r="E191" s="22"/>
      <c r="F191" s="24"/>
      <c r="G191" s="25">
        <f>G11+G74+G96+G128</f>
        <v>9400740</v>
      </c>
      <c r="H191" s="25">
        <f>H11+H74+H96+H128</f>
        <v>14036925.2</v>
      </c>
      <c r="I191" s="25">
        <f>I11+I74+I96+I128</f>
        <v>4059635.71</v>
      </c>
      <c r="J191" s="33">
        <f t="shared" si="33"/>
        <v>28.921118066512175</v>
      </c>
    </row>
  </sheetData>
  <sheetProtection/>
  <mergeCells count="12">
    <mergeCell ref="I8:I9"/>
    <mergeCell ref="J8:J9"/>
    <mergeCell ref="A6:I6"/>
    <mergeCell ref="E2:I2"/>
    <mergeCell ref="E3:I3"/>
    <mergeCell ref="E4:I4"/>
    <mergeCell ref="E5:I5"/>
    <mergeCell ref="A8:A9"/>
    <mergeCell ref="B8:B9"/>
    <mergeCell ref="C8:F8"/>
    <mergeCell ref="G8:G9"/>
    <mergeCell ref="H8:H9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2022-07-25T07:31:28Z</cp:lastPrinted>
  <dcterms:created xsi:type="dcterms:W3CDTF">2018-12-13T03:57:24Z</dcterms:created>
  <dcterms:modified xsi:type="dcterms:W3CDTF">2022-07-27T03:36:38Z</dcterms:modified>
  <cp:category/>
  <cp:version/>
  <cp:contentType/>
  <cp:contentStatus/>
</cp:coreProperties>
</file>