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770" activeTab="0"/>
  </bookViews>
  <sheets>
    <sheet name="прил.4" sheetId="1" r:id="rId1"/>
  </sheets>
  <definedNames>
    <definedName name="BFT_Print_Titles" localSheetId="0">'прил.4'!$10:$12</definedName>
    <definedName name="LAST_CELL" localSheetId="0">'прил.4'!#REF!</definedName>
  </definedNames>
  <calcPr fullCalcOnLoad="1"/>
</workbook>
</file>

<file path=xl/sharedStrings.xml><?xml version="1.0" encoding="utf-8"?>
<sst xmlns="http://schemas.openxmlformats.org/spreadsheetml/2006/main" count="878" uniqueCount="306">
  <si>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</si>
  <si>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</si>
  <si>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</si>
  <si>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</si>
  <si>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</si>
  <si>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</si>
  <si>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</si>
  <si>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</si>
  <si>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</si>
  <si>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</si>
  <si>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11</t>
  </si>
  <si>
    <t>КВСР</t>
  </si>
  <si>
    <t>3</t>
  </si>
  <si>
    <t>Раздел</t>
  </si>
  <si>
    <t>4</t>
  </si>
  <si>
    <t>КФСР</t>
  </si>
  <si>
    <t>КЦСР</t>
  </si>
  <si>
    <t>6</t>
  </si>
  <si>
    <t>КВР</t>
  </si>
  <si>
    <t>813</t>
  </si>
  <si>
    <t>Администрация Лапшихинского сельсовета</t>
  </si>
  <si>
    <t>01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</si>
  <si>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</si>
  <si>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</si>
  <si>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</si>
  <si>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</si>
  <si>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</si>
  <si>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</si>
  <si>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</si>
  <si>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</si>
  <si>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</si>
  <si>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</si>
  <si>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</si>
  <si>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</si>
  <si>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</si>
  <si>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</si>
  <si>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</si>
  <si>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</si>
  <si>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</si>
  <si>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</si>
  <si>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</si>
  <si>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</t>
  </si>
  <si>
    <t>15</t>
  </si>
  <si>
    <t>16</t>
  </si>
  <si>
    <t>17</t>
  </si>
  <si>
    <t>18</t>
  </si>
  <si>
    <t>244</t>
  </si>
  <si>
    <t>Прочая закупка товаров, работ и услуг</t>
  </si>
  <si>
    <t>19</t>
  </si>
  <si>
    <t>20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</si>
  <si>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</si>
  <si>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</si>
  <si>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21</t>
  </si>
  <si>
    <t>22</t>
  </si>
  <si>
    <t>23</t>
  </si>
  <si>
    <t>24</t>
  </si>
  <si>
    <t>25</t>
  </si>
  <si>
    <t>0111</t>
  </si>
  <si>
    <t>Резервные фонды</t>
  </si>
  <si>
    <t>26</t>
  </si>
  <si>
    <t>27</t>
  </si>
  <si>
    <t>28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</si>
  <si>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</si>
  <si>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</si>
  <si>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29</t>
  </si>
  <si>
    <t>870</t>
  </si>
  <si>
    <t>Резервные средства</t>
  </si>
  <si>
    <t>30</t>
  </si>
  <si>
    <t>31</t>
  </si>
  <si>
    <t>0113</t>
  </si>
  <si>
    <t>Другие общегосударственные вопросы</t>
  </si>
  <si>
    <t>32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</si>
  <si>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</si>
  <si>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</si>
  <si>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33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</si>
  <si>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</si>
  <si>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</si>
  <si>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34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</si>
  <si>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</si>
  <si>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</si>
  <si>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35</t>
  </si>
  <si>
    <t>540</t>
  </si>
  <si>
    <t>Иные межбюджетные трансферты</t>
  </si>
  <si>
    <t>36</t>
  </si>
  <si>
    <t>37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</si>
  <si>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</si>
  <si>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</si>
  <si>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38</t>
  </si>
  <si>
    <t>39</t>
  </si>
  <si>
    <t>40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</si>
  <si>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</si>
  <si>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</si>
  <si>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41</t>
  </si>
  <si>
    <t>42</t>
  </si>
  <si>
    <t>43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</si>
  <si>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</si>
  <si>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</si>
  <si>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44</t>
  </si>
  <si>
    <t>0320000000</t>
  </si>
  <si>
    <t>45</t>
  </si>
  <si>
    <t>0320091170</t>
  </si>
  <si>
    <t>46</t>
  </si>
  <si>
    <t>47</t>
  </si>
  <si>
    <t>48</t>
  </si>
  <si>
    <t>49</t>
  </si>
  <si>
    <t>50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</si>
  <si>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</si>
  <si>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</si>
  <si>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51</t>
  </si>
  <si>
    <t>52</t>
  </si>
  <si>
    <t>53</t>
  </si>
  <si>
    <t>853</t>
  </si>
  <si>
    <t>Уплата иных платежей</t>
  </si>
  <si>
    <t>54</t>
  </si>
  <si>
    <t>55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</si>
  <si>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</si>
  <si>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</si>
  <si>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56</t>
  </si>
  <si>
    <t>57</t>
  </si>
  <si>
    <t>58</t>
  </si>
  <si>
    <t>02</t>
  </si>
  <si>
    <t>НАЦИОНАЛЬНАЯ ОБОРОНА</t>
  </si>
  <si>
    <t>59</t>
  </si>
  <si>
    <t>0203</t>
  </si>
  <si>
    <t>Мобилизационная и вневойсковая подготовка</t>
  </si>
  <si>
    <t>60</t>
  </si>
  <si>
    <t>61</t>
  </si>
  <si>
    <t>62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</si>
  <si>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</si>
  <si>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</si>
  <si>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63</t>
  </si>
  <si>
    <t>64</t>
  </si>
  <si>
    <t>65</t>
  </si>
  <si>
    <t>66</t>
  </si>
  <si>
    <t>67</t>
  </si>
  <si>
    <t>68</t>
  </si>
  <si>
    <t>69</t>
  </si>
  <si>
    <t>03</t>
  </si>
  <si>
    <t>НАЦИОНАЛЬНАЯ БЕЗОПАСНОСТЬ И ПРАВООХРАНИТЕЛЬНАЯ ДЕЯТЕЛЬНОСТЬ</t>
  </si>
  <si>
    <t>70</t>
  </si>
  <si>
    <t>0310</t>
  </si>
  <si>
    <t>Обеспечение пожарной безопасности</t>
  </si>
  <si>
    <t>71</t>
  </si>
  <si>
    <t>72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</si>
  <si>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</si>
  <si>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</si>
  <si>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</si>
  <si>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</si>
  <si>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74</t>
  </si>
  <si>
    <t>75</t>
  </si>
  <si>
    <t>76</t>
  </si>
  <si>
    <t>77</t>
  </si>
  <si>
    <t>78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</si>
  <si>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</si>
  <si>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</si>
  <si>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79</t>
  </si>
  <si>
    <t>80</t>
  </si>
  <si>
    <t>81</t>
  </si>
  <si>
    <t>82</t>
  </si>
  <si>
    <t>83</t>
  </si>
  <si>
    <t>84</t>
  </si>
  <si>
    <t>85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</si>
  <si>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</si>
  <si>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</si>
  <si>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86</t>
  </si>
  <si>
    <t>87</t>
  </si>
  <si>
    <t>88</t>
  </si>
  <si>
    <t>04</t>
  </si>
  <si>
    <t>НАЦИОНАЛЬНАЯ ЭКОНОМИКА</t>
  </si>
  <si>
    <t>89</t>
  </si>
  <si>
    <t>0409</t>
  </si>
  <si>
    <t>Дорожное хозяйство (дорожные фонды)</t>
  </si>
  <si>
    <t>90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</si>
  <si>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</si>
  <si>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</si>
  <si>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91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</si>
  <si>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</si>
  <si>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</si>
  <si>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92</t>
  </si>
  <si>
    <t>0110094090</t>
  </si>
  <si>
    <t>93</t>
  </si>
  <si>
    <t>94</t>
  </si>
  <si>
    <t>95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</si>
  <si>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</si>
  <si>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</si>
  <si>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96</t>
  </si>
  <si>
    <t>97</t>
  </si>
  <si>
    <t>98</t>
  </si>
  <si>
    <t>05</t>
  </si>
  <si>
    <t>ЖИЛИЩНО-КОММУНАЛЬНОЕ ХОЗЯЙСТВО</t>
  </si>
  <si>
    <t>99</t>
  </si>
  <si>
    <t>0503</t>
  </si>
  <si>
    <t>Благоустройство</t>
  </si>
  <si>
    <t>100</t>
  </si>
  <si>
    <t>101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</si>
  <si>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</si>
  <si>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</si>
  <si>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102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</si>
  <si>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</si>
  <si>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</si>
  <si>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103</t>
  </si>
  <si>
    <t>104</t>
  </si>
  <si>
    <t>105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</si>
  <si>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</si>
  <si>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</si>
  <si>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106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</si>
  <si>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</si>
  <si>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</si>
  <si>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107</t>
  </si>
  <si>
    <t>108</t>
  </si>
  <si>
    <t>109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</si>
  <si>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</si>
  <si>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</si>
  <si>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110</t>
  </si>
  <si>
    <t>111</t>
  </si>
  <si>
    <t>112</t>
  </si>
  <si>
    <t>113</t>
  </si>
  <si>
    <t>114</t>
  </si>
  <si>
    <t>115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</si>
  <si>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</si>
  <si>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</si>
  <si>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116</t>
  </si>
  <si>
    <t>117</t>
  </si>
  <si>
    <t>118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</si>
  <si>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</si>
  <si>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</si>
  <si>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120</t>
  </si>
  <si>
    <t>0505</t>
  </si>
  <si>
    <t>Другие вопросы в области жилищно-коммунального хозяйства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</si>
  <si>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</si>
  <si>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</si>
  <si>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СОЦИАЛЬНАЯ ПОЛИТИКА</t>
  </si>
  <si>
    <t>1001</t>
  </si>
  <si>
    <t>Пенсионное обеспечение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</si>
  <si>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</si>
  <si>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</si>
  <si>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312</t>
  </si>
  <si>
    <t>Иные пенсии, социальные доплаты к пенсиям</t>
  </si>
  <si>
    <t>ВСЕГО:</t>
  </si>
  <si>
    <t xml:space="preserve">к решению Лапшихинского </t>
  </si>
  <si>
    <t>сельского Совета депутатов</t>
  </si>
  <si>
    <t>Ведомственная структура расходов бюджета Лапшихинского сельсовета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</si>
  <si>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</si>
  <si>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</si>
  <si>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</si>
  <si>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</si>
  <si>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</si>
  <si>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</si>
  <si>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</si>
  <si>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</si>
  <si>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</si>
  <si>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</si>
  <si>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</si>
  <si>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</si>
  <si>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73</t>
  </si>
  <si>
    <t>0502</t>
  </si>
  <si>
    <t>Коммунальное хозяйство</t>
  </si>
  <si>
    <t>01100S5080</t>
  </si>
  <si>
    <t>0110075080</t>
  </si>
  <si>
    <t>122</t>
  </si>
  <si>
    <t>123</t>
  </si>
  <si>
    <t>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</si>
  <si>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</si>
  <si>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</si>
  <si>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 xml:space="preserve">0290095580 </t>
  </si>
  <si>
    <t>Расходы за счет средств  краевой субсидии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</si>
  <si>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</si>
  <si>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247</t>
  </si>
  <si>
    <t>Закупка энергетических ресурсов</t>
  </si>
  <si>
    <t>119</t>
  </si>
  <si>
    <t>124</t>
  </si>
  <si>
    <t>125</t>
  </si>
  <si>
    <t>126</t>
  </si>
  <si>
    <t>011R310601</t>
  </si>
  <si>
    <t>128</t>
  </si>
  <si>
    <t>Процент исполнения</t>
  </si>
  <si>
    <t>Расходы сельского бюджета                   2021 года</t>
  </si>
  <si>
    <t>Уточненные расходы сельского бюджета                   2021 года</t>
  </si>
  <si>
    <t>Исполнение бюджета                    2021 года</t>
  </si>
  <si>
    <t>0501</t>
  </si>
  <si>
    <t>0130095110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</si>
  <si>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</si>
  <si>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</si>
  <si>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127</t>
  </si>
  <si>
    <t>130</t>
  </si>
  <si>
    <t>131</t>
  </si>
  <si>
    <t>132</t>
  </si>
  <si>
    <t xml:space="preserve"> </t>
  </si>
  <si>
    <t>0130077410</t>
  </si>
  <si>
    <t>0130073880</t>
  </si>
  <si>
    <t>01300S7410</t>
  </si>
  <si>
    <t>7210090310</t>
  </si>
  <si>
    <t>Расходы, связанные с уплатой государственной пошлины, обжалованием судебных актов и исполнением судебных актов по искам к администрации Лапшихинского сельсовета о возмещении вреда, причиненного незаконными действиями (бездействием) органов местного самоуправления Лапшихинского сельсовета или их должностных лиц, в том числе в результате издания органами местного самоуправления Лапшихинского сельсовета актов, не соответствующих закону или иному нормативному правовому акту, а также по иным искам о взыскании денежных средств за счет казны Лапшихинского сельсовета (за исключением судебных актов о взыскании денежных средств в порядке субсидиарной ответственности главных распорядителей средств бюджета Лапшихинского сельсовета) в  рамках непрограммных расходов Администрации  Лапшихинского сельсовета</t>
  </si>
  <si>
    <t>Софинансирование расходов за счет средств поселения для реализации проектов по благоустройству территорий поселений "Жители - за чистоту и благоустройство",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</si>
  <si>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для реализации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</si>
  <si>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иного межбюджетного трансферта краевого бюджета на поддержку самооблажения граждан для решения вопросов местного значения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</si>
  <si>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133</t>
  </si>
  <si>
    <t>134</t>
  </si>
  <si>
    <t>135</t>
  </si>
  <si>
    <t>136</t>
  </si>
  <si>
    <t>137</t>
  </si>
  <si>
    <t>138</t>
  </si>
  <si>
    <t>Проект</t>
  </si>
  <si>
    <t>от       2022 № 00-Р</t>
  </si>
  <si>
    <t xml:space="preserve">на 2021 год </t>
  </si>
  <si>
    <t>Приложение 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</si>
</sst>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"/>
  </numFmts>
  <fonts count="43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 horizontal="left" vertical="top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181" fontId="7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/>
      <protection/>
    </xf>
    <xf numFmtId="0" fontId="6" fillId="0" borderId="0" xfId="53" applyFont="1" applyFill="1" applyAlignment="1">
      <alignment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" fontId="6" fillId="0" borderId="10" xfId="0" applyNumberFormat="1" applyFont="1" applyBorder="1" applyAlignment="1" applyProtection="1">
      <alignment horizontal="right" vertical="top" wrapText="1"/>
      <protection/>
    </xf>
    <xf numFmtId="180" fontId="6" fillId="0" borderId="10" xfId="0" applyNumberFormat="1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4" fontId="8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1" fontId="6" fillId="0" borderId="10" xfId="0" applyNumberFormat="1" applyFont="1" applyBorder="1" applyAlignment="1">
      <alignment horizontal="right" vertical="top" wrapText="1"/>
    </xf>
    <xf numFmtId="181" fontId="7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vertical="top" wrapText="1"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81" fontId="6" fillId="0" borderId="11" xfId="0" applyNumberFormat="1" applyFont="1" applyBorder="1" applyAlignment="1">
      <alignment horizontal="center" vertical="center" textRotation="90" wrapText="1"/>
    </xf>
    <xf numFmtId="181" fontId="6" fillId="0" borderId="12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left"/>
      <protection/>
    </xf>
    <xf numFmtId="181" fontId="7" fillId="0" borderId="0" xfId="0" applyNumberFormat="1" applyFont="1" applyFill="1" applyAlignment="1">
      <alignment horizontal="right"/>
    </xf>
    <xf numFmtId="181" fontId="6" fillId="0" borderId="0" xfId="0" applyNumberFormat="1" applyFont="1" applyFill="1" applyAlignment="1">
      <alignment horizontal="right"/>
    </xf>
    <xf numFmtId="0" fontId="6" fillId="0" borderId="0" xfId="52" applyFont="1" applyFill="1" applyAlignment="1">
      <alignment horizontal="right"/>
      <protection/>
    </xf>
    <xf numFmtId="0" fontId="6" fillId="0" borderId="0" xfId="53" applyFont="1" applyFill="1" applyAlignment="1">
      <alignment horizontal="right"/>
      <protection/>
    </xf>
    <xf numFmtId="49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tabSelected="1" zoomScale="88" zoomScaleNormal="88" zoomScalePageLayoutView="0" workbookViewId="0" topLeftCell="A1">
      <selection activeCell="N21" sqref="N21"/>
    </sheetView>
  </sheetViews>
  <sheetFormatPr defaultColWidth="9.140625" defaultRowHeight="12.75" customHeight="1"/>
  <cols>
    <col min="1" max="1" width="5.28125" style="4" customWidth="1"/>
    <col min="2" max="2" width="44.7109375" style="7" customWidth="1"/>
    <col min="3" max="3" width="10.7109375" style="4" customWidth="1"/>
    <col min="4" max="5" width="8.28125" style="4" customWidth="1"/>
    <col min="6" max="6" width="12.8515625" style="4" customWidth="1"/>
    <col min="7" max="7" width="6.00390625" style="4" customWidth="1"/>
    <col min="8" max="9" width="14.28125" style="4" customWidth="1"/>
    <col min="10" max="10" width="13.421875" style="4" customWidth="1"/>
    <col min="11" max="11" width="8.7109375" style="0" customWidth="1"/>
  </cols>
  <sheetData>
    <row r="1" ht="12.75" customHeight="1">
      <c r="K1" t="s">
        <v>302</v>
      </c>
    </row>
    <row r="2" spans="1:11" s="1" customFormat="1" ht="12.75">
      <c r="A2" s="9"/>
      <c r="B2" s="10"/>
      <c r="C2" s="11"/>
      <c r="D2" s="11"/>
      <c r="E2" s="11"/>
      <c r="F2" s="12"/>
      <c r="G2" s="13"/>
      <c r="H2" s="13"/>
      <c r="I2" s="49" t="s">
        <v>305</v>
      </c>
      <c r="J2" s="49"/>
      <c r="K2" s="49"/>
    </row>
    <row r="3" spans="1:11" s="1" customFormat="1" ht="15.75" customHeight="1">
      <c r="A3" s="9"/>
      <c r="B3" s="10"/>
      <c r="C3" s="14"/>
      <c r="D3" s="14"/>
      <c r="E3" s="50" t="s">
        <v>239</v>
      </c>
      <c r="F3" s="50"/>
      <c r="G3" s="50"/>
      <c r="H3" s="50"/>
      <c r="I3" s="50"/>
      <c r="J3" s="50"/>
      <c r="K3" s="50"/>
    </row>
    <row r="4" spans="1:11" s="1" customFormat="1" ht="15.75" customHeight="1">
      <c r="A4" s="9"/>
      <c r="B4" s="10"/>
      <c r="C4" s="15"/>
      <c r="D4" s="15"/>
      <c r="E4" s="51" t="s">
        <v>240</v>
      </c>
      <c r="F4" s="51"/>
      <c r="G4" s="51"/>
      <c r="H4" s="51"/>
      <c r="I4" s="51"/>
      <c r="J4" s="51"/>
      <c r="K4" s="51"/>
    </row>
    <row r="5" spans="1:11" s="1" customFormat="1" ht="15.75" customHeight="1">
      <c r="A5" s="9"/>
      <c r="B5" s="10"/>
      <c r="C5" s="52" t="s">
        <v>303</v>
      </c>
      <c r="D5" s="52"/>
      <c r="E5" s="52"/>
      <c r="F5" s="52"/>
      <c r="G5" s="52"/>
      <c r="H5" s="52"/>
      <c r="I5" s="52"/>
      <c r="J5" s="52"/>
      <c r="K5" s="52"/>
    </row>
    <row r="6" spans="1:10" s="1" customFormat="1" ht="12.75">
      <c r="A6" s="9"/>
      <c r="B6" s="10"/>
      <c r="C6" s="11"/>
      <c r="D6" s="11"/>
      <c r="E6" s="11"/>
      <c r="F6" s="12"/>
      <c r="G6" s="13"/>
      <c r="H6" s="13"/>
      <c r="I6" s="48"/>
      <c r="J6" s="48"/>
    </row>
    <row r="7" spans="1:10" s="2" customFormat="1" ht="15">
      <c r="A7" s="53" t="s">
        <v>241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s="2" customFormat="1" ht="15">
      <c r="A8" s="53" t="s">
        <v>304</v>
      </c>
      <c r="B8" s="53"/>
      <c r="C8" s="53"/>
      <c r="D8" s="53"/>
      <c r="E8" s="53"/>
      <c r="F8" s="53"/>
      <c r="G8" s="53"/>
      <c r="H8" s="53"/>
      <c r="I8" s="53"/>
      <c r="J8" s="53"/>
    </row>
    <row r="9" spans="1:3" ht="13.5" customHeight="1">
      <c r="A9" s="47"/>
      <c r="B9" s="47"/>
      <c r="C9" s="3"/>
    </row>
    <row r="10" spans="1:11" ht="12.75">
      <c r="A10" s="39" t="s">
        <v>1</v>
      </c>
      <c r="B10" s="43" t="s">
        <v>3</v>
      </c>
      <c r="C10" s="45" t="s">
        <v>5</v>
      </c>
      <c r="D10" s="46"/>
      <c r="E10" s="46"/>
      <c r="F10" s="46"/>
      <c r="G10" s="46"/>
      <c r="H10" s="39" t="s">
        <v>276</v>
      </c>
      <c r="I10" s="39" t="s">
        <v>277</v>
      </c>
      <c r="J10" s="39" t="s">
        <v>278</v>
      </c>
      <c r="K10" s="41" t="s">
        <v>275</v>
      </c>
    </row>
    <row r="11" spans="1:11" ht="51" customHeight="1">
      <c r="A11" s="40"/>
      <c r="B11" s="44"/>
      <c r="C11" s="16" t="s">
        <v>11</v>
      </c>
      <c r="D11" s="16" t="s">
        <v>13</v>
      </c>
      <c r="E11" s="16" t="s">
        <v>15</v>
      </c>
      <c r="F11" s="16" t="s">
        <v>16</v>
      </c>
      <c r="G11" s="16" t="s">
        <v>18</v>
      </c>
      <c r="H11" s="40"/>
      <c r="I11" s="40"/>
      <c r="J11" s="40"/>
      <c r="K11" s="42"/>
    </row>
    <row r="12" spans="1:11" s="33" customFormat="1" ht="12.75">
      <c r="A12" s="17" t="s">
        <v>2</v>
      </c>
      <c r="B12" s="17" t="s">
        <v>4</v>
      </c>
      <c r="C12" s="17" t="s">
        <v>12</v>
      </c>
      <c r="D12" s="17" t="s">
        <v>14</v>
      </c>
      <c r="E12" s="17" t="s">
        <v>0</v>
      </c>
      <c r="F12" s="17" t="s">
        <v>17</v>
      </c>
      <c r="G12" s="17" t="s">
        <v>6</v>
      </c>
      <c r="H12" s="17" t="s">
        <v>7</v>
      </c>
      <c r="I12" s="17" t="s">
        <v>8</v>
      </c>
      <c r="J12" s="17" t="s">
        <v>9</v>
      </c>
      <c r="K12" s="32">
        <v>11</v>
      </c>
    </row>
    <row r="13" spans="1:11" ht="12.75">
      <c r="A13" s="18" t="s">
        <v>2</v>
      </c>
      <c r="B13" s="19" t="s">
        <v>20</v>
      </c>
      <c r="C13" s="18" t="s">
        <v>19</v>
      </c>
      <c r="D13" s="18"/>
      <c r="E13" s="18"/>
      <c r="F13" s="18"/>
      <c r="G13" s="18"/>
      <c r="H13" s="20">
        <f>H14+H60+H68+H86+H106+H144+H150</f>
        <v>13036527</v>
      </c>
      <c r="I13" s="20">
        <f>I14+I60+I68+I86+I106+I144+I150</f>
        <v>13727862.540000001</v>
      </c>
      <c r="J13" s="20">
        <f>J14+J60+J68+J86+J106+J144+J150</f>
        <v>13404807.57</v>
      </c>
      <c r="K13" s="34">
        <f>J13/I13*100</f>
        <v>97.64672053599976</v>
      </c>
    </row>
    <row r="14" spans="1:11" ht="12.75">
      <c r="A14" s="18" t="s">
        <v>4</v>
      </c>
      <c r="B14" s="19" t="s">
        <v>22</v>
      </c>
      <c r="C14" s="18" t="s">
        <v>19</v>
      </c>
      <c r="D14" s="18" t="s">
        <v>21</v>
      </c>
      <c r="E14" s="18"/>
      <c r="F14" s="18"/>
      <c r="G14" s="18"/>
      <c r="H14" s="20">
        <f>H15+H21+H37+H32</f>
        <v>6566458</v>
      </c>
      <c r="I14" s="20">
        <f>I15+I21+I37+I32</f>
        <v>6793307.24</v>
      </c>
      <c r="J14" s="20">
        <f>J15+J21+J37+J32</f>
        <v>6588755.17</v>
      </c>
      <c r="K14" s="34">
        <f aca="true" t="shared" si="0" ref="K14:K79">J14/I14*100</f>
        <v>96.98891772779587</v>
      </c>
    </row>
    <row r="15" spans="1:11" ht="38.25">
      <c r="A15" s="18" t="s">
        <v>12</v>
      </c>
      <c r="B15" s="19" t="s">
        <v>24</v>
      </c>
      <c r="C15" s="18" t="s">
        <v>19</v>
      </c>
      <c r="D15" s="18" t="s">
        <v>21</v>
      </c>
      <c r="E15" s="18" t="s">
        <v>23</v>
      </c>
      <c r="F15" s="18"/>
      <c r="G15" s="18"/>
      <c r="H15" s="20">
        <f aca="true" t="shared" si="1" ref="H15:J17">H16</f>
        <v>940040</v>
      </c>
      <c r="I15" s="20">
        <f t="shared" si="1"/>
        <v>940040</v>
      </c>
      <c r="J15" s="20">
        <f t="shared" si="1"/>
        <v>890274.09</v>
      </c>
      <c r="K15" s="34">
        <f t="shared" si="0"/>
        <v>94.70597953278583</v>
      </c>
    </row>
    <row r="16" spans="1:11" ht="25.5">
      <c r="A16" s="18" t="s">
        <v>14</v>
      </c>
      <c r="B16" s="19" t="s">
        <v>26</v>
      </c>
      <c r="C16" s="18" t="s">
        <v>19</v>
      </c>
      <c r="D16" s="18" t="s">
        <v>21</v>
      </c>
      <c r="E16" s="18" t="s">
        <v>23</v>
      </c>
      <c r="F16" s="18" t="s">
        <v>25</v>
      </c>
      <c r="G16" s="18"/>
      <c r="H16" s="20">
        <f t="shared" si="1"/>
        <v>940040</v>
      </c>
      <c r="I16" s="20">
        <f t="shared" si="1"/>
        <v>940040</v>
      </c>
      <c r="J16" s="20">
        <f t="shared" si="1"/>
        <v>890274.09</v>
      </c>
      <c r="K16" s="34">
        <f t="shared" si="0"/>
        <v>94.70597953278583</v>
      </c>
    </row>
    <row r="17" spans="1:11" ht="38.25">
      <c r="A17" s="18" t="s">
        <v>0</v>
      </c>
      <c r="B17" s="19" t="s">
        <v>28</v>
      </c>
      <c r="C17" s="18" t="s">
        <v>19</v>
      </c>
      <c r="D17" s="18" t="s">
        <v>21</v>
      </c>
      <c r="E17" s="18" t="s">
        <v>23</v>
      </c>
      <c r="F17" s="18" t="s">
        <v>27</v>
      </c>
      <c r="G17" s="18"/>
      <c r="H17" s="20">
        <f t="shared" si="1"/>
        <v>940040</v>
      </c>
      <c r="I17" s="20">
        <f t="shared" si="1"/>
        <v>940040</v>
      </c>
      <c r="J17" s="20">
        <f t="shared" si="1"/>
        <v>890274.09</v>
      </c>
      <c r="K17" s="34">
        <f t="shared" si="0"/>
        <v>94.70597953278583</v>
      </c>
    </row>
    <row r="18" spans="1:11" ht="38.25">
      <c r="A18" s="18" t="s">
        <v>17</v>
      </c>
      <c r="B18" s="19" t="s">
        <v>30</v>
      </c>
      <c r="C18" s="18" t="s">
        <v>19</v>
      </c>
      <c r="D18" s="18" t="s">
        <v>21</v>
      </c>
      <c r="E18" s="18" t="s">
        <v>23</v>
      </c>
      <c r="F18" s="18" t="s">
        <v>29</v>
      </c>
      <c r="G18" s="18"/>
      <c r="H18" s="20">
        <f>H19+H20</f>
        <v>940040</v>
      </c>
      <c r="I18" s="30">
        <f>I19+I20</f>
        <v>940040</v>
      </c>
      <c r="J18" s="30">
        <f>J19+J20</f>
        <v>890274.09</v>
      </c>
      <c r="K18" s="34">
        <f t="shared" si="0"/>
        <v>94.70597953278583</v>
      </c>
    </row>
    <row r="19" spans="1:11" ht="25.5">
      <c r="A19" s="18" t="s">
        <v>6</v>
      </c>
      <c r="B19" s="19" t="s">
        <v>32</v>
      </c>
      <c r="C19" s="18" t="s">
        <v>19</v>
      </c>
      <c r="D19" s="18" t="s">
        <v>21</v>
      </c>
      <c r="E19" s="18" t="s">
        <v>23</v>
      </c>
      <c r="F19" s="18" t="s">
        <v>29</v>
      </c>
      <c r="G19" s="18" t="s">
        <v>31</v>
      </c>
      <c r="H19" s="27">
        <v>721997</v>
      </c>
      <c r="I19" s="27">
        <v>721997</v>
      </c>
      <c r="J19" s="27">
        <v>685024.22</v>
      </c>
      <c r="K19" s="34">
        <f t="shared" si="0"/>
        <v>94.87909506549195</v>
      </c>
    </row>
    <row r="20" spans="1:11" ht="51">
      <c r="A20" s="18" t="s">
        <v>7</v>
      </c>
      <c r="B20" s="19" t="s">
        <v>34</v>
      </c>
      <c r="C20" s="18" t="s">
        <v>19</v>
      </c>
      <c r="D20" s="18" t="s">
        <v>21</v>
      </c>
      <c r="E20" s="18" t="s">
        <v>23</v>
      </c>
      <c r="F20" s="18" t="s">
        <v>29</v>
      </c>
      <c r="G20" s="18" t="s">
        <v>33</v>
      </c>
      <c r="H20" s="20">
        <v>218043</v>
      </c>
      <c r="I20" s="30">
        <v>218043</v>
      </c>
      <c r="J20" s="30">
        <v>205249.87</v>
      </c>
      <c r="K20" s="34">
        <f t="shared" si="0"/>
        <v>94.13274904491315</v>
      </c>
    </row>
    <row r="21" spans="1:11" ht="52.5" customHeight="1">
      <c r="A21" s="18" t="s">
        <v>8</v>
      </c>
      <c r="B21" s="19" t="s">
        <v>36</v>
      </c>
      <c r="C21" s="18" t="s">
        <v>19</v>
      </c>
      <c r="D21" s="18" t="s">
        <v>21</v>
      </c>
      <c r="E21" s="18" t="s">
        <v>35</v>
      </c>
      <c r="F21" s="18"/>
      <c r="G21" s="18"/>
      <c r="H21" s="20">
        <f aca="true" t="shared" si="2" ref="H21:J22">H22</f>
        <v>4935552</v>
      </c>
      <c r="I21" s="30">
        <f t="shared" si="2"/>
        <v>5157152.24</v>
      </c>
      <c r="J21" s="30">
        <f t="shared" si="2"/>
        <v>5007766.08</v>
      </c>
      <c r="K21" s="34">
        <f t="shared" si="0"/>
        <v>97.1033207272547</v>
      </c>
    </row>
    <row r="22" spans="1:11" ht="25.5">
      <c r="A22" s="18" t="s">
        <v>9</v>
      </c>
      <c r="B22" s="19" t="s">
        <v>26</v>
      </c>
      <c r="C22" s="18" t="s">
        <v>19</v>
      </c>
      <c r="D22" s="18" t="s">
        <v>21</v>
      </c>
      <c r="E22" s="18" t="s">
        <v>35</v>
      </c>
      <c r="F22" s="18" t="s">
        <v>25</v>
      </c>
      <c r="G22" s="18"/>
      <c r="H22" s="20">
        <f t="shared" si="2"/>
        <v>4935552</v>
      </c>
      <c r="I22" s="30">
        <f t="shared" si="2"/>
        <v>5157152.24</v>
      </c>
      <c r="J22" s="30">
        <f t="shared" si="2"/>
        <v>5007766.08</v>
      </c>
      <c r="K22" s="34">
        <f t="shared" si="0"/>
        <v>97.1033207272547</v>
      </c>
    </row>
    <row r="23" spans="1:11" ht="38.25">
      <c r="A23" s="18" t="s">
        <v>10</v>
      </c>
      <c r="B23" s="19" t="s">
        <v>28</v>
      </c>
      <c r="C23" s="18" t="s">
        <v>19</v>
      </c>
      <c r="D23" s="18" t="s">
        <v>21</v>
      </c>
      <c r="E23" s="18" t="s">
        <v>35</v>
      </c>
      <c r="F23" s="18" t="s">
        <v>27</v>
      </c>
      <c r="G23" s="18"/>
      <c r="H23" s="20">
        <f>H24+H29</f>
        <v>4935552</v>
      </c>
      <c r="I23" s="30">
        <f>I24+I29</f>
        <v>5157152.24</v>
      </c>
      <c r="J23" s="30">
        <f>J24+J29</f>
        <v>5007766.08</v>
      </c>
      <c r="K23" s="34">
        <f t="shared" si="0"/>
        <v>97.1033207272547</v>
      </c>
    </row>
    <row r="24" spans="1:11" ht="51.75" customHeight="1">
      <c r="A24" s="18" t="s">
        <v>37</v>
      </c>
      <c r="B24" s="19" t="s">
        <v>40</v>
      </c>
      <c r="C24" s="18" t="s">
        <v>19</v>
      </c>
      <c r="D24" s="18" t="s">
        <v>21</v>
      </c>
      <c r="E24" s="18" t="s">
        <v>35</v>
      </c>
      <c r="F24" s="18" t="s">
        <v>39</v>
      </c>
      <c r="G24" s="18"/>
      <c r="H24" s="20">
        <f>H28+H26+H25+H27</f>
        <v>4263324</v>
      </c>
      <c r="I24" s="30">
        <f>I28+I26+I25+I27</f>
        <v>4484924.24</v>
      </c>
      <c r="J24" s="30">
        <f>J28+J26+J25+J27</f>
        <v>4335538.08</v>
      </c>
      <c r="K24" s="34">
        <f t="shared" si="0"/>
        <v>96.66914864095898</v>
      </c>
    </row>
    <row r="25" spans="1:11" ht="25.5">
      <c r="A25" s="18" t="s">
        <v>38</v>
      </c>
      <c r="B25" s="19" t="s">
        <v>32</v>
      </c>
      <c r="C25" s="18" t="s">
        <v>19</v>
      </c>
      <c r="D25" s="18" t="s">
        <v>21</v>
      </c>
      <c r="E25" s="18" t="s">
        <v>35</v>
      </c>
      <c r="F25" s="18" t="s">
        <v>39</v>
      </c>
      <c r="G25" s="18" t="s">
        <v>31</v>
      </c>
      <c r="H25" s="20">
        <v>2409366</v>
      </c>
      <c r="I25" s="30">
        <v>2409366</v>
      </c>
      <c r="J25" s="30">
        <v>2294412.09</v>
      </c>
      <c r="K25" s="34">
        <f t="shared" si="0"/>
        <v>95.22887307283327</v>
      </c>
    </row>
    <row r="26" spans="1:11" ht="51">
      <c r="A26" s="18" t="s">
        <v>41</v>
      </c>
      <c r="B26" s="19" t="s">
        <v>34</v>
      </c>
      <c r="C26" s="18" t="s">
        <v>19</v>
      </c>
      <c r="D26" s="18" t="s">
        <v>21</v>
      </c>
      <c r="E26" s="18" t="s">
        <v>35</v>
      </c>
      <c r="F26" s="18" t="s">
        <v>39</v>
      </c>
      <c r="G26" s="18" t="s">
        <v>33</v>
      </c>
      <c r="H26" s="20">
        <v>727629</v>
      </c>
      <c r="I26" s="30">
        <v>688229</v>
      </c>
      <c r="J26" s="30">
        <v>688228.5</v>
      </c>
      <c r="K26" s="34">
        <f t="shared" si="0"/>
        <v>99.99992734976294</v>
      </c>
    </row>
    <row r="27" spans="1:11" ht="12.75">
      <c r="A27" s="18" t="s">
        <v>42</v>
      </c>
      <c r="B27" s="19" t="s">
        <v>47</v>
      </c>
      <c r="C27" s="18" t="s">
        <v>19</v>
      </c>
      <c r="D27" s="18" t="s">
        <v>21</v>
      </c>
      <c r="E27" s="18" t="s">
        <v>35</v>
      </c>
      <c r="F27" s="18" t="s">
        <v>39</v>
      </c>
      <c r="G27" s="18" t="s">
        <v>46</v>
      </c>
      <c r="H27" s="20">
        <v>868329</v>
      </c>
      <c r="I27" s="30">
        <v>1129329.24</v>
      </c>
      <c r="J27" s="30">
        <v>1112505.98</v>
      </c>
      <c r="K27" s="34">
        <f t="shared" si="0"/>
        <v>98.51033167263074</v>
      </c>
    </row>
    <row r="28" spans="1:11" ht="12.75">
      <c r="A28" s="18" t="s">
        <v>43</v>
      </c>
      <c r="B28" s="19" t="s">
        <v>268</v>
      </c>
      <c r="C28" s="18" t="s">
        <v>19</v>
      </c>
      <c r="D28" s="18" t="s">
        <v>21</v>
      </c>
      <c r="E28" s="18" t="s">
        <v>35</v>
      </c>
      <c r="F28" s="18" t="s">
        <v>39</v>
      </c>
      <c r="G28" s="18" t="s">
        <v>267</v>
      </c>
      <c r="H28" s="20">
        <v>258000</v>
      </c>
      <c r="I28" s="30">
        <v>258000</v>
      </c>
      <c r="J28" s="30">
        <v>240391.51</v>
      </c>
      <c r="K28" s="34">
        <f t="shared" si="0"/>
        <v>93.175003875969</v>
      </c>
    </row>
    <row r="29" spans="1:11" ht="78.75" customHeight="1">
      <c r="A29" s="18" t="s">
        <v>44</v>
      </c>
      <c r="B29" s="19" t="s">
        <v>51</v>
      </c>
      <c r="C29" s="18" t="s">
        <v>19</v>
      </c>
      <c r="D29" s="18" t="s">
        <v>21</v>
      </c>
      <c r="E29" s="18" t="s">
        <v>35</v>
      </c>
      <c r="F29" s="18" t="s">
        <v>50</v>
      </c>
      <c r="G29" s="18"/>
      <c r="H29" s="20">
        <f>H30+H31</f>
        <v>672228</v>
      </c>
      <c r="I29" s="30">
        <f>I30+I31</f>
        <v>672228</v>
      </c>
      <c r="J29" s="30">
        <f>J30+J31</f>
        <v>672228</v>
      </c>
      <c r="K29" s="34">
        <f t="shared" si="0"/>
        <v>100</v>
      </c>
    </row>
    <row r="30" spans="1:11" ht="25.5">
      <c r="A30" s="18" t="s">
        <v>45</v>
      </c>
      <c r="B30" s="19" t="s">
        <v>32</v>
      </c>
      <c r="C30" s="18" t="s">
        <v>19</v>
      </c>
      <c r="D30" s="18" t="s">
        <v>21</v>
      </c>
      <c r="E30" s="18" t="s">
        <v>35</v>
      </c>
      <c r="F30" s="18" t="s">
        <v>50</v>
      </c>
      <c r="G30" s="18" t="s">
        <v>31</v>
      </c>
      <c r="H30" s="20">
        <v>516304</v>
      </c>
      <c r="I30" s="30">
        <v>516304</v>
      </c>
      <c r="J30" s="30">
        <v>516304</v>
      </c>
      <c r="K30" s="34">
        <f t="shared" si="0"/>
        <v>100</v>
      </c>
    </row>
    <row r="31" spans="1:11" ht="51">
      <c r="A31" s="18" t="s">
        <v>48</v>
      </c>
      <c r="B31" s="19" t="s">
        <v>34</v>
      </c>
      <c r="C31" s="18" t="s">
        <v>19</v>
      </c>
      <c r="D31" s="18" t="s">
        <v>21</v>
      </c>
      <c r="E31" s="18" t="s">
        <v>35</v>
      </c>
      <c r="F31" s="18" t="s">
        <v>50</v>
      </c>
      <c r="G31" s="18" t="s">
        <v>33</v>
      </c>
      <c r="H31" s="20">
        <v>155924</v>
      </c>
      <c r="I31" s="30">
        <v>155924</v>
      </c>
      <c r="J31" s="30">
        <v>155924</v>
      </c>
      <c r="K31" s="34">
        <f t="shared" si="0"/>
        <v>100</v>
      </c>
    </row>
    <row r="32" spans="1:11" ht="12.75">
      <c r="A32" s="18" t="s">
        <v>49</v>
      </c>
      <c r="B32" s="19" t="s">
        <v>58</v>
      </c>
      <c r="C32" s="18" t="s">
        <v>19</v>
      </c>
      <c r="D32" s="18" t="s">
        <v>21</v>
      </c>
      <c r="E32" s="18" t="s">
        <v>57</v>
      </c>
      <c r="F32" s="18"/>
      <c r="G32" s="18"/>
      <c r="H32" s="20">
        <f aca="true" t="shared" si="3" ref="H32:J34">H33</f>
        <v>5400</v>
      </c>
      <c r="I32" s="30">
        <f t="shared" si="3"/>
        <v>5400</v>
      </c>
      <c r="J32" s="30">
        <f t="shared" si="3"/>
        <v>0</v>
      </c>
      <c r="K32" s="34">
        <f t="shared" si="0"/>
        <v>0</v>
      </c>
    </row>
    <row r="33" spans="1:11" ht="25.5">
      <c r="A33" s="18" t="s">
        <v>52</v>
      </c>
      <c r="B33" s="19" t="s">
        <v>26</v>
      </c>
      <c r="C33" s="18" t="s">
        <v>19</v>
      </c>
      <c r="D33" s="18" t="s">
        <v>21</v>
      </c>
      <c r="E33" s="18" t="s">
        <v>57</v>
      </c>
      <c r="F33" s="18" t="s">
        <v>25</v>
      </c>
      <c r="G33" s="18"/>
      <c r="H33" s="20">
        <f t="shared" si="3"/>
        <v>5400</v>
      </c>
      <c r="I33" s="30">
        <f t="shared" si="3"/>
        <v>5400</v>
      </c>
      <c r="J33" s="30">
        <f t="shared" si="3"/>
        <v>0</v>
      </c>
      <c r="K33" s="34">
        <f t="shared" si="0"/>
        <v>0</v>
      </c>
    </row>
    <row r="34" spans="1:11" ht="38.25">
      <c r="A34" s="18" t="s">
        <v>53</v>
      </c>
      <c r="B34" s="19" t="s">
        <v>28</v>
      </c>
      <c r="C34" s="18" t="s">
        <v>19</v>
      </c>
      <c r="D34" s="18" t="s">
        <v>21</v>
      </c>
      <c r="E34" s="18" t="s">
        <v>57</v>
      </c>
      <c r="F34" s="18" t="s">
        <v>27</v>
      </c>
      <c r="G34" s="18"/>
      <c r="H34" s="20">
        <f t="shared" si="3"/>
        <v>5400</v>
      </c>
      <c r="I34" s="30">
        <f t="shared" si="3"/>
        <v>5400</v>
      </c>
      <c r="J34" s="30">
        <f t="shared" si="3"/>
        <v>0</v>
      </c>
      <c r="K34" s="34">
        <f t="shared" si="0"/>
        <v>0</v>
      </c>
    </row>
    <row r="35" spans="1:11" ht="38.25">
      <c r="A35" s="18" t="s">
        <v>54</v>
      </c>
      <c r="B35" s="19" t="s">
        <v>63</v>
      </c>
      <c r="C35" s="18" t="s">
        <v>19</v>
      </c>
      <c r="D35" s="18" t="s">
        <v>21</v>
      </c>
      <c r="E35" s="18" t="s">
        <v>57</v>
      </c>
      <c r="F35" s="18" t="s">
        <v>62</v>
      </c>
      <c r="G35" s="18"/>
      <c r="H35" s="20">
        <f>H36</f>
        <v>5400</v>
      </c>
      <c r="I35" s="30">
        <f>I36</f>
        <v>5400</v>
      </c>
      <c r="J35" s="30">
        <f>J36</f>
        <v>0</v>
      </c>
      <c r="K35" s="34">
        <f t="shared" si="0"/>
        <v>0</v>
      </c>
    </row>
    <row r="36" spans="1:11" ht="12.75">
      <c r="A36" s="18" t="s">
        <v>55</v>
      </c>
      <c r="B36" s="19" t="s">
        <v>66</v>
      </c>
      <c r="C36" s="18" t="s">
        <v>19</v>
      </c>
      <c r="D36" s="18" t="s">
        <v>21</v>
      </c>
      <c r="E36" s="18" t="s">
        <v>57</v>
      </c>
      <c r="F36" s="18" t="s">
        <v>62</v>
      </c>
      <c r="G36" s="18" t="s">
        <v>65</v>
      </c>
      <c r="H36" s="20">
        <v>5400</v>
      </c>
      <c r="I36" s="30">
        <v>5400</v>
      </c>
      <c r="J36" s="30">
        <v>0</v>
      </c>
      <c r="K36" s="34">
        <f t="shared" si="0"/>
        <v>0</v>
      </c>
    </row>
    <row r="37" spans="1:11" ht="12.75">
      <c r="A37" s="18" t="s">
        <v>56</v>
      </c>
      <c r="B37" s="19" t="s">
        <v>70</v>
      </c>
      <c r="C37" s="18" t="s">
        <v>19</v>
      </c>
      <c r="D37" s="18" t="s">
        <v>21</v>
      </c>
      <c r="E37" s="18" t="s">
        <v>69</v>
      </c>
      <c r="F37" s="18"/>
      <c r="G37" s="18"/>
      <c r="H37" s="20">
        <f>H38+H46+H50</f>
        <v>685466</v>
      </c>
      <c r="I37" s="30">
        <f>I38+I46+I50</f>
        <v>690715</v>
      </c>
      <c r="J37" s="30">
        <f>J38+J46+J50</f>
        <v>690715</v>
      </c>
      <c r="K37" s="34">
        <f t="shared" si="0"/>
        <v>100</v>
      </c>
    </row>
    <row r="38" spans="1:11" ht="53.25" customHeight="1">
      <c r="A38" s="18" t="s">
        <v>59</v>
      </c>
      <c r="B38" s="19" t="s">
        <v>73</v>
      </c>
      <c r="C38" s="18" t="s">
        <v>19</v>
      </c>
      <c r="D38" s="18" t="s">
        <v>21</v>
      </c>
      <c r="E38" s="18" t="s">
        <v>69</v>
      </c>
      <c r="F38" s="18" t="s">
        <v>72</v>
      </c>
      <c r="G38" s="18"/>
      <c r="H38" s="20">
        <f>H39</f>
        <v>670200</v>
      </c>
      <c r="I38" s="30">
        <f>I39</f>
        <v>670200</v>
      </c>
      <c r="J38" s="30">
        <f>J39</f>
        <v>670200</v>
      </c>
      <c r="K38" s="34">
        <f t="shared" si="0"/>
        <v>100</v>
      </c>
    </row>
    <row r="39" spans="1:11" ht="51" customHeight="1">
      <c r="A39" s="18" t="s">
        <v>60</v>
      </c>
      <c r="B39" s="19" t="s">
        <v>76</v>
      </c>
      <c r="C39" s="18" t="s">
        <v>19</v>
      </c>
      <c r="D39" s="18" t="s">
        <v>21</v>
      </c>
      <c r="E39" s="18" t="s">
        <v>69</v>
      </c>
      <c r="F39" s="18" t="s">
        <v>75</v>
      </c>
      <c r="G39" s="18"/>
      <c r="H39" s="20">
        <f>H40+H42+H44</f>
        <v>670200</v>
      </c>
      <c r="I39" s="20">
        <f>I40+I42+I44</f>
        <v>670200</v>
      </c>
      <c r="J39" s="20">
        <f>J40+J42+J44</f>
        <v>670200</v>
      </c>
      <c r="K39" s="34">
        <f t="shared" si="0"/>
        <v>100</v>
      </c>
    </row>
    <row r="40" spans="1:11" ht="107.25" customHeight="1">
      <c r="A40" s="18" t="s">
        <v>61</v>
      </c>
      <c r="B40" s="21" t="s">
        <v>79</v>
      </c>
      <c r="C40" s="18" t="s">
        <v>19</v>
      </c>
      <c r="D40" s="18" t="s">
        <v>21</v>
      </c>
      <c r="E40" s="18" t="s">
        <v>69</v>
      </c>
      <c r="F40" s="18" t="s">
        <v>78</v>
      </c>
      <c r="G40" s="18"/>
      <c r="H40" s="20">
        <f>H41</f>
        <v>658700</v>
      </c>
      <c r="I40" s="30">
        <f>I41</f>
        <v>658700</v>
      </c>
      <c r="J40" s="30">
        <f>J41</f>
        <v>658700</v>
      </c>
      <c r="K40" s="34">
        <f t="shared" si="0"/>
        <v>100</v>
      </c>
    </row>
    <row r="41" spans="1:11" ht="12.75">
      <c r="A41" s="18" t="s">
        <v>64</v>
      </c>
      <c r="B41" s="19" t="s">
        <v>82</v>
      </c>
      <c r="C41" s="18" t="s">
        <v>19</v>
      </c>
      <c r="D41" s="18" t="s">
        <v>21</v>
      </c>
      <c r="E41" s="18" t="s">
        <v>69</v>
      </c>
      <c r="F41" s="18" t="s">
        <v>78</v>
      </c>
      <c r="G41" s="18" t="s">
        <v>81</v>
      </c>
      <c r="H41" s="20">
        <v>658700</v>
      </c>
      <c r="I41" s="30">
        <v>658700</v>
      </c>
      <c r="J41" s="30">
        <v>658700</v>
      </c>
      <c r="K41" s="34">
        <f t="shared" si="0"/>
        <v>100</v>
      </c>
    </row>
    <row r="42" spans="1:11" ht="91.5" customHeight="1">
      <c r="A42" s="18" t="s">
        <v>67</v>
      </c>
      <c r="B42" s="21" t="s">
        <v>86</v>
      </c>
      <c r="C42" s="18" t="s">
        <v>19</v>
      </c>
      <c r="D42" s="18" t="s">
        <v>21</v>
      </c>
      <c r="E42" s="18" t="s">
        <v>69</v>
      </c>
      <c r="F42" s="18" t="s">
        <v>85</v>
      </c>
      <c r="G42" s="18"/>
      <c r="H42" s="20">
        <f>H43</f>
        <v>11000</v>
      </c>
      <c r="I42" s="30">
        <f>I43</f>
        <v>11000</v>
      </c>
      <c r="J42" s="30">
        <f>J43</f>
        <v>11000</v>
      </c>
      <c r="K42" s="34">
        <f t="shared" si="0"/>
        <v>100</v>
      </c>
    </row>
    <row r="43" spans="1:11" ht="12.75">
      <c r="A43" s="18" t="s">
        <v>68</v>
      </c>
      <c r="B43" s="19" t="s">
        <v>47</v>
      </c>
      <c r="C43" s="18" t="s">
        <v>19</v>
      </c>
      <c r="D43" s="18" t="s">
        <v>21</v>
      </c>
      <c r="E43" s="18" t="s">
        <v>69</v>
      </c>
      <c r="F43" s="18" t="s">
        <v>85</v>
      </c>
      <c r="G43" s="18" t="s">
        <v>46</v>
      </c>
      <c r="H43" s="20">
        <v>11000</v>
      </c>
      <c r="I43" s="30">
        <v>11000</v>
      </c>
      <c r="J43" s="30">
        <v>11000</v>
      </c>
      <c r="K43" s="34">
        <f t="shared" si="0"/>
        <v>100</v>
      </c>
    </row>
    <row r="44" spans="1:11" ht="90.75" customHeight="1">
      <c r="A44" s="18" t="s">
        <v>71</v>
      </c>
      <c r="B44" s="21" t="s">
        <v>91</v>
      </c>
      <c r="C44" s="18" t="s">
        <v>19</v>
      </c>
      <c r="D44" s="18" t="s">
        <v>21</v>
      </c>
      <c r="E44" s="18" t="s">
        <v>69</v>
      </c>
      <c r="F44" s="18" t="s">
        <v>90</v>
      </c>
      <c r="G44" s="18"/>
      <c r="H44" s="20">
        <f>H45</f>
        <v>500</v>
      </c>
      <c r="I44" s="30">
        <f>I45</f>
        <v>500</v>
      </c>
      <c r="J44" s="30">
        <f>J45</f>
        <v>500</v>
      </c>
      <c r="K44" s="34">
        <f t="shared" si="0"/>
        <v>100</v>
      </c>
    </row>
    <row r="45" spans="1:11" ht="12.75">
      <c r="A45" s="18" t="s">
        <v>74</v>
      </c>
      <c r="B45" s="19" t="s">
        <v>47</v>
      </c>
      <c r="C45" s="18" t="s">
        <v>19</v>
      </c>
      <c r="D45" s="18" t="s">
        <v>21</v>
      </c>
      <c r="E45" s="18" t="s">
        <v>69</v>
      </c>
      <c r="F45" s="18" t="s">
        <v>90</v>
      </c>
      <c r="G45" s="18" t="s">
        <v>46</v>
      </c>
      <c r="H45" s="20">
        <v>500</v>
      </c>
      <c r="I45" s="30">
        <v>500</v>
      </c>
      <c r="J45" s="30">
        <v>500</v>
      </c>
      <c r="K45" s="34">
        <f t="shared" si="0"/>
        <v>100</v>
      </c>
    </row>
    <row r="46" spans="1:11" ht="51">
      <c r="A46" s="18" t="s">
        <v>77</v>
      </c>
      <c r="B46" s="19" t="s">
        <v>96</v>
      </c>
      <c r="C46" s="18" t="s">
        <v>19</v>
      </c>
      <c r="D46" s="18" t="s">
        <v>21</v>
      </c>
      <c r="E46" s="18" t="s">
        <v>69</v>
      </c>
      <c r="F46" s="18" t="s">
        <v>95</v>
      </c>
      <c r="G46" s="18"/>
      <c r="H46" s="20">
        <f aca="true" t="shared" si="4" ref="H46:J47">H47</f>
        <v>2500</v>
      </c>
      <c r="I46" s="30">
        <f t="shared" si="4"/>
        <v>2500</v>
      </c>
      <c r="J46" s="30">
        <f t="shared" si="4"/>
        <v>2500</v>
      </c>
      <c r="K46" s="34">
        <f t="shared" si="0"/>
        <v>100</v>
      </c>
    </row>
    <row r="47" spans="1:11" ht="104.25" customHeight="1">
      <c r="A47" s="18" t="s">
        <v>80</v>
      </c>
      <c r="B47" s="22" t="s">
        <v>242</v>
      </c>
      <c r="C47" s="18" t="s">
        <v>19</v>
      </c>
      <c r="D47" s="18" t="s">
        <v>21</v>
      </c>
      <c r="E47" s="18" t="s">
        <v>69</v>
      </c>
      <c r="F47" s="18" t="s">
        <v>98</v>
      </c>
      <c r="G47" s="18"/>
      <c r="H47" s="20">
        <f t="shared" si="4"/>
        <v>2500</v>
      </c>
      <c r="I47" s="30">
        <f t="shared" si="4"/>
        <v>2500</v>
      </c>
      <c r="J47" s="30">
        <f t="shared" si="4"/>
        <v>2500</v>
      </c>
      <c r="K47" s="34">
        <f t="shared" si="0"/>
        <v>100</v>
      </c>
    </row>
    <row r="48" spans="1:11" ht="156.75" customHeight="1">
      <c r="A48" s="18" t="s">
        <v>83</v>
      </c>
      <c r="B48" s="22" t="s">
        <v>243</v>
      </c>
      <c r="C48" s="18" t="s">
        <v>19</v>
      </c>
      <c r="D48" s="18" t="s">
        <v>21</v>
      </c>
      <c r="E48" s="18" t="s">
        <v>69</v>
      </c>
      <c r="F48" s="18" t="s">
        <v>100</v>
      </c>
      <c r="G48" s="18"/>
      <c r="H48" s="20">
        <f>H49</f>
        <v>2500</v>
      </c>
      <c r="I48" s="30">
        <f>I49</f>
        <v>2500</v>
      </c>
      <c r="J48" s="30">
        <f>J49</f>
        <v>2500</v>
      </c>
      <c r="K48" s="34">
        <f t="shared" si="0"/>
        <v>100</v>
      </c>
    </row>
    <row r="49" spans="1:11" ht="12.75">
      <c r="A49" s="18" t="s">
        <v>84</v>
      </c>
      <c r="B49" s="19" t="s">
        <v>47</v>
      </c>
      <c r="C49" s="18" t="s">
        <v>19</v>
      </c>
      <c r="D49" s="18" t="s">
        <v>21</v>
      </c>
      <c r="E49" s="18" t="s">
        <v>69</v>
      </c>
      <c r="F49" s="18" t="s">
        <v>100</v>
      </c>
      <c r="G49" s="18" t="s">
        <v>46</v>
      </c>
      <c r="H49" s="20">
        <v>2500</v>
      </c>
      <c r="I49" s="30">
        <v>2500</v>
      </c>
      <c r="J49" s="30">
        <v>2500</v>
      </c>
      <c r="K49" s="34">
        <f t="shared" si="0"/>
        <v>100</v>
      </c>
    </row>
    <row r="50" spans="1:11" ht="25.5">
      <c r="A50" s="18" t="s">
        <v>87</v>
      </c>
      <c r="B50" s="19" t="s">
        <v>26</v>
      </c>
      <c r="C50" s="18" t="s">
        <v>19</v>
      </c>
      <c r="D50" s="18" t="s">
        <v>21</v>
      </c>
      <c r="E50" s="18" t="s">
        <v>69</v>
      </c>
      <c r="F50" s="18" t="s">
        <v>25</v>
      </c>
      <c r="G50" s="18"/>
      <c r="H50" s="20">
        <f>H51</f>
        <v>12766</v>
      </c>
      <c r="I50" s="30">
        <f>I51</f>
        <v>18015</v>
      </c>
      <c r="J50" s="30">
        <f>J51</f>
        <v>18015</v>
      </c>
      <c r="K50" s="34">
        <f t="shared" si="0"/>
        <v>100</v>
      </c>
    </row>
    <row r="51" spans="1:11" ht="38.25">
      <c r="A51" s="18" t="s">
        <v>88</v>
      </c>
      <c r="B51" s="19" t="s">
        <v>28</v>
      </c>
      <c r="C51" s="18" t="s">
        <v>19</v>
      </c>
      <c r="D51" s="18" t="s">
        <v>21</v>
      </c>
      <c r="E51" s="18" t="s">
        <v>69</v>
      </c>
      <c r="F51" s="18" t="s">
        <v>27</v>
      </c>
      <c r="G51" s="18"/>
      <c r="H51" s="20">
        <f>H52+H54+H58+H56</f>
        <v>12766</v>
      </c>
      <c r="I51" s="20">
        <f>I52+I54+I58+I56</f>
        <v>18015</v>
      </c>
      <c r="J51" s="20">
        <f>J52+J54+J58+J56</f>
        <v>18015</v>
      </c>
      <c r="K51" s="34">
        <f t="shared" si="0"/>
        <v>100</v>
      </c>
    </row>
    <row r="52" spans="1:11" ht="52.5" customHeight="1">
      <c r="A52" s="18" t="s">
        <v>89</v>
      </c>
      <c r="B52" s="19" t="s">
        <v>107</v>
      </c>
      <c r="C52" s="18" t="s">
        <v>19</v>
      </c>
      <c r="D52" s="18" t="s">
        <v>21</v>
      </c>
      <c r="E52" s="18" t="s">
        <v>69</v>
      </c>
      <c r="F52" s="18" t="s">
        <v>106</v>
      </c>
      <c r="G52" s="18"/>
      <c r="H52" s="20">
        <f>H53</f>
        <v>2300</v>
      </c>
      <c r="I52" s="30">
        <f>I53</f>
        <v>2549</v>
      </c>
      <c r="J52" s="30">
        <f>J53</f>
        <v>2549</v>
      </c>
      <c r="K52" s="34">
        <f t="shared" si="0"/>
        <v>100</v>
      </c>
    </row>
    <row r="53" spans="1:11" ht="12.75">
      <c r="A53" s="18" t="s">
        <v>92</v>
      </c>
      <c r="B53" s="19" t="s">
        <v>47</v>
      </c>
      <c r="C53" s="18" t="s">
        <v>19</v>
      </c>
      <c r="D53" s="18" t="s">
        <v>21</v>
      </c>
      <c r="E53" s="18" t="s">
        <v>69</v>
      </c>
      <c r="F53" s="18" t="s">
        <v>106</v>
      </c>
      <c r="G53" s="18" t="s">
        <v>46</v>
      </c>
      <c r="H53" s="20">
        <v>2300</v>
      </c>
      <c r="I53" s="30">
        <v>2549</v>
      </c>
      <c r="J53" s="30">
        <v>2549</v>
      </c>
      <c r="K53" s="34">
        <f t="shared" si="0"/>
        <v>100</v>
      </c>
    </row>
    <row r="54" spans="1:11" ht="54" customHeight="1">
      <c r="A54" s="18" t="s">
        <v>93</v>
      </c>
      <c r="B54" s="19" t="s">
        <v>248</v>
      </c>
      <c r="C54" s="18" t="s">
        <v>19</v>
      </c>
      <c r="D54" s="18" t="s">
        <v>21</v>
      </c>
      <c r="E54" s="18" t="s">
        <v>69</v>
      </c>
      <c r="F54" s="18" t="s">
        <v>247</v>
      </c>
      <c r="G54" s="18"/>
      <c r="H54" s="20">
        <f>H55</f>
        <v>466</v>
      </c>
      <c r="I54" s="30">
        <f>I55</f>
        <v>466</v>
      </c>
      <c r="J54" s="30">
        <f>J55</f>
        <v>466</v>
      </c>
      <c r="K54" s="34">
        <f t="shared" si="0"/>
        <v>100</v>
      </c>
    </row>
    <row r="55" spans="1:11" ht="12.75">
      <c r="A55" s="18" t="s">
        <v>94</v>
      </c>
      <c r="B55" s="19" t="s">
        <v>112</v>
      </c>
      <c r="C55" s="18" t="s">
        <v>19</v>
      </c>
      <c r="D55" s="18" t="s">
        <v>21</v>
      </c>
      <c r="E55" s="18" t="s">
        <v>69</v>
      </c>
      <c r="F55" s="18" t="s">
        <v>247</v>
      </c>
      <c r="G55" s="18" t="s">
        <v>111</v>
      </c>
      <c r="H55" s="20">
        <v>466</v>
      </c>
      <c r="I55" s="30">
        <v>466</v>
      </c>
      <c r="J55" s="30">
        <v>466</v>
      </c>
      <c r="K55" s="34">
        <f t="shared" si="0"/>
        <v>100</v>
      </c>
    </row>
    <row r="56" spans="1:11" ht="237.75" customHeight="1">
      <c r="A56" s="18" t="s">
        <v>97</v>
      </c>
      <c r="B56" s="38" t="s">
        <v>292</v>
      </c>
      <c r="C56" s="18" t="s">
        <v>19</v>
      </c>
      <c r="D56" s="18" t="s">
        <v>21</v>
      </c>
      <c r="E56" s="18" t="s">
        <v>69</v>
      </c>
      <c r="F56" s="18" t="s">
        <v>291</v>
      </c>
      <c r="G56" s="18"/>
      <c r="H56" s="20">
        <f>H57</f>
        <v>0</v>
      </c>
      <c r="I56" s="30">
        <f>I57</f>
        <v>15000</v>
      </c>
      <c r="J56" s="30">
        <f>J57</f>
        <v>15000</v>
      </c>
      <c r="K56" s="34"/>
    </row>
    <row r="57" spans="1:11" ht="12.75">
      <c r="A57" s="18" t="s">
        <v>99</v>
      </c>
      <c r="B57" s="19" t="s">
        <v>112</v>
      </c>
      <c r="C57" s="18" t="s">
        <v>19</v>
      </c>
      <c r="D57" s="18" t="s">
        <v>21</v>
      </c>
      <c r="E57" s="18" t="s">
        <v>69</v>
      </c>
      <c r="F57" s="18" t="s">
        <v>291</v>
      </c>
      <c r="G57" s="18" t="s">
        <v>111</v>
      </c>
      <c r="H57" s="20">
        <v>0</v>
      </c>
      <c r="I57" s="30">
        <v>15000</v>
      </c>
      <c r="J57" s="30">
        <v>15000</v>
      </c>
      <c r="K57" s="34">
        <f t="shared" si="0"/>
        <v>100</v>
      </c>
    </row>
    <row r="58" spans="1:11" ht="38.25">
      <c r="A58" s="18" t="s">
        <v>101</v>
      </c>
      <c r="B58" s="19" t="s">
        <v>116</v>
      </c>
      <c r="C58" s="18" t="s">
        <v>19</v>
      </c>
      <c r="D58" s="18" t="s">
        <v>21</v>
      </c>
      <c r="E58" s="18" t="s">
        <v>69</v>
      </c>
      <c r="F58" s="18" t="s">
        <v>115</v>
      </c>
      <c r="G58" s="18"/>
      <c r="H58" s="20">
        <f>H59</f>
        <v>10000</v>
      </c>
      <c r="I58" s="30">
        <f>I59</f>
        <v>0</v>
      </c>
      <c r="J58" s="30">
        <f>J59</f>
        <v>0</v>
      </c>
      <c r="K58" s="34"/>
    </row>
    <row r="59" spans="1:11" ht="12.75">
      <c r="A59" s="18" t="s">
        <v>102</v>
      </c>
      <c r="B59" s="19" t="s">
        <v>112</v>
      </c>
      <c r="C59" s="18" t="s">
        <v>19</v>
      </c>
      <c r="D59" s="18" t="s">
        <v>21</v>
      </c>
      <c r="E59" s="18" t="s">
        <v>69</v>
      </c>
      <c r="F59" s="18" t="s">
        <v>115</v>
      </c>
      <c r="G59" s="18" t="s">
        <v>111</v>
      </c>
      <c r="H59" s="20">
        <v>10000</v>
      </c>
      <c r="I59" s="30">
        <v>0</v>
      </c>
      <c r="J59" s="30">
        <v>0</v>
      </c>
      <c r="K59" s="34"/>
    </row>
    <row r="60" spans="1:11" ht="12.75">
      <c r="A60" s="18" t="s">
        <v>103</v>
      </c>
      <c r="B60" s="19" t="s">
        <v>121</v>
      </c>
      <c r="C60" s="18" t="s">
        <v>19</v>
      </c>
      <c r="D60" s="18" t="s">
        <v>120</v>
      </c>
      <c r="E60" s="18"/>
      <c r="F60" s="18"/>
      <c r="G60" s="18"/>
      <c r="H60" s="20">
        <f aca="true" t="shared" si="5" ref="H60:J63">H61</f>
        <v>88000</v>
      </c>
      <c r="I60" s="30">
        <f t="shared" si="5"/>
        <v>98200</v>
      </c>
      <c r="J60" s="30">
        <f t="shared" si="5"/>
        <v>98200</v>
      </c>
      <c r="K60" s="34">
        <f t="shared" si="0"/>
        <v>100</v>
      </c>
    </row>
    <row r="61" spans="1:11" ht="12.75">
      <c r="A61" s="18" t="s">
        <v>104</v>
      </c>
      <c r="B61" s="19" t="s">
        <v>124</v>
      </c>
      <c r="C61" s="18" t="s">
        <v>19</v>
      </c>
      <c r="D61" s="18" t="s">
        <v>120</v>
      </c>
      <c r="E61" s="18" t="s">
        <v>123</v>
      </c>
      <c r="F61" s="18"/>
      <c r="G61" s="18"/>
      <c r="H61" s="20">
        <f t="shared" si="5"/>
        <v>88000</v>
      </c>
      <c r="I61" s="30">
        <f t="shared" si="5"/>
        <v>98200</v>
      </c>
      <c r="J61" s="30">
        <f t="shared" si="5"/>
        <v>98200</v>
      </c>
      <c r="K61" s="34">
        <f t="shared" si="0"/>
        <v>100</v>
      </c>
    </row>
    <row r="62" spans="1:11" ht="25.5">
      <c r="A62" s="18" t="s">
        <v>105</v>
      </c>
      <c r="B62" s="19" t="s">
        <v>26</v>
      </c>
      <c r="C62" s="18" t="s">
        <v>19</v>
      </c>
      <c r="D62" s="18" t="s">
        <v>120</v>
      </c>
      <c r="E62" s="18" t="s">
        <v>123</v>
      </c>
      <c r="F62" s="18" t="s">
        <v>25</v>
      </c>
      <c r="G62" s="18"/>
      <c r="H62" s="20">
        <f t="shared" si="5"/>
        <v>88000</v>
      </c>
      <c r="I62" s="30">
        <f t="shared" si="5"/>
        <v>98200</v>
      </c>
      <c r="J62" s="30">
        <f t="shared" si="5"/>
        <v>98200</v>
      </c>
      <c r="K62" s="34">
        <f t="shared" si="0"/>
        <v>100</v>
      </c>
    </row>
    <row r="63" spans="1:11" ht="38.25">
      <c r="A63" s="18" t="s">
        <v>108</v>
      </c>
      <c r="B63" s="19" t="s">
        <v>28</v>
      </c>
      <c r="C63" s="18" t="s">
        <v>19</v>
      </c>
      <c r="D63" s="18" t="s">
        <v>120</v>
      </c>
      <c r="E63" s="18" t="s">
        <v>123</v>
      </c>
      <c r="F63" s="18" t="s">
        <v>27</v>
      </c>
      <c r="G63" s="18"/>
      <c r="H63" s="20">
        <f t="shared" si="5"/>
        <v>88000</v>
      </c>
      <c r="I63" s="30">
        <f t="shared" si="5"/>
        <v>98200</v>
      </c>
      <c r="J63" s="30">
        <f t="shared" si="5"/>
        <v>98200</v>
      </c>
      <c r="K63" s="34">
        <f t="shared" si="0"/>
        <v>100</v>
      </c>
    </row>
    <row r="64" spans="1:11" ht="52.5" customHeight="1">
      <c r="A64" s="18" t="s">
        <v>109</v>
      </c>
      <c r="B64" s="19" t="s">
        <v>129</v>
      </c>
      <c r="C64" s="18" t="s">
        <v>19</v>
      </c>
      <c r="D64" s="18" t="s">
        <v>120</v>
      </c>
      <c r="E64" s="18" t="s">
        <v>123</v>
      </c>
      <c r="F64" s="18" t="s">
        <v>128</v>
      </c>
      <c r="G64" s="18"/>
      <c r="H64" s="20">
        <f>H65+H66+H67</f>
        <v>88000</v>
      </c>
      <c r="I64" s="30">
        <f>I65+I66+I67</f>
        <v>98200</v>
      </c>
      <c r="J64" s="30">
        <f>J65+J66+J67</f>
        <v>98200</v>
      </c>
      <c r="K64" s="34">
        <f t="shared" si="0"/>
        <v>100</v>
      </c>
    </row>
    <row r="65" spans="1:11" ht="25.5">
      <c r="A65" s="18" t="s">
        <v>110</v>
      </c>
      <c r="B65" s="19" t="s">
        <v>32</v>
      </c>
      <c r="C65" s="18" t="s">
        <v>19</v>
      </c>
      <c r="D65" s="18" t="s">
        <v>120</v>
      </c>
      <c r="E65" s="18" t="s">
        <v>123</v>
      </c>
      <c r="F65" s="18" t="s">
        <v>128</v>
      </c>
      <c r="G65" s="18" t="s">
        <v>31</v>
      </c>
      <c r="H65" s="20">
        <v>67588</v>
      </c>
      <c r="I65" s="30">
        <v>67588</v>
      </c>
      <c r="J65" s="30">
        <v>67588</v>
      </c>
      <c r="K65" s="34">
        <f t="shared" si="0"/>
        <v>100</v>
      </c>
    </row>
    <row r="66" spans="1:11" ht="51">
      <c r="A66" s="18" t="s">
        <v>113</v>
      </c>
      <c r="B66" s="19" t="s">
        <v>34</v>
      </c>
      <c r="C66" s="18" t="s">
        <v>19</v>
      </c>
      <c r="D66" s="18" t="s">
        <v>120</v>
      </c>
      <c r="E66" s="18" t="s">
        <v>123</v>
      </c>
      <c r="F66" s="18" t="s">
        <v>128</v>
      </c>
      <c r="G66" s="18" t="s">
        <v>33</v>
      </c>
      <c r="H66" s="20">
        <v>20412</v>
      </c>
      <c r="I66" s="30">
        <v>20412</v>
      </c>
      <c r="J66" s="30">
        <v>20412</v>
      </c>
      <c r="K66" s="34">
        <f t="shared" si="0"/>
        <v>100</v>
      </c>
    </row>
    <row r="67" spans="1:11" ht="12.75">
      <c r="A67" s="18" t="s">
        <v>114</v>
      </c>
      <c r="B67" s="19" t="s">
        <v>47</v>
      </c>
      <c r="C67" s="18" t="s">
        <v>19</v>
      </c>
      <c r="D67" s="18" t="s">
        <v>120</v>
      </c>
      <c r="E67" s="18" t="s">
        <v>123</v>
      </c>
      <c r="F67" s="18" t="s">
        <v>128</v>
      </c>
      <c r="G67" s="18" t="s">
        <v>46</v>
      </c>
      <c r="H67" s="20">
        <v>0</v>
      </c>
      <c r="I67" s="30">
        <v>10200</v>
      </c>
      <c r="J67" s="30">
        <v>10200</v>
      </c>
      <c r="K67" s="34">
        <f t="shared" si="0"/>
        <v>100</v>
      </c>
    </row>
    <row r="68" spans="1:11" ht="25.5">
      <c r="A68" s="18" t="s">
        <v>117</v>
      </c>
      <c r="B68" s="19" t="s">
        <v>138</v>
      </c>
      <c r="C68" s="18" t="s">
        <v>19</v>
      </c>
      <c r="D68" s="18" t="s">
        <v>137</v>
      </c>
      <c r="E68" s="18"/>
      <c r="F68" s="18"/>
      <c r="G68" s="18"/>
      <c r="H68" s="20">
        <f aca="true" t="shared" si="6" ref="H68:J70">H69</f>
        <v>1308052</v>
      </c>
      <c r="I68" s="30">
        <f t="shared" si="6"/>
        <v>1308015</v>
      </c>
      <c r="J68" s="30">
        <f t="shared" si="6"/>
        <v>1229440.04</v>
      </c>
      <c r="K68" s="34">
        <f t="shared" si="0"/>
        <v>93.99280895096769</v>
      </c>
    </row>
    <row r="69" spans="1:11" ht="15" customHeight="1">
      <c r="A69" s="18" t="s">
        <v>118</v>
      </c>
      <c r="B69" s="19" t="s">
        <v>141</v>
      </c>
      <c r="C69" s="18" t="s">
        <v>19</v>
      </c>
      <c r="D69" s="18" t="s">
        <v>137</v>
      </c>
      <c r="E69" s="18" t="s">
        <v>140</v>
      </c>
      <c r="F69" s="18"/>
      <c r="G69" s="18"/>
      <c r="H69" s="20">
        <f t="shared" si="6"/>
        <v>1308052</v>
      </c>
      <c r="I69" s="30">
        <f t="shared" si="6"/>
        <v>1308015</v>
      </c>
      <c r="J69" s="30">
        <f t="shared" si="6"/>
        <v>1229440.04</v>
      </c>
      <c r="K69" s="34">
        <f t="shared" si="0"/>
        <v>93.99280895096769</v>
      </c>
    </row>
    <row r="70" spans="1:11" ht="51">
      <c r="A70" s="18" t="s">
        <v>119</v>
      </c>
      <c r="B70" s="19" t="s">
        <v>96</v>
      </c>
      <c r="C70" s="18" t="s">
        <v>19</v>
      </c>
      <c r="D70" s="18" t="s">
        <v>137</v>
      </c>
      <c r="E70" s="18" t="s">
        <v>140</v>
      </c>
      <c r="F70" s="18" t="s">
        <v>95</v>
      </c>
      <c r="G70" s="18"/>
      <c r="H70" s="20">
        <f t="shared" si="6"/>
        <v>1308052</v>
      </c>
      <c r="I70" s="30">
        <f t="shared" si="6"/>
        <v>1308015</v>
      </c>
      <c r="J70" s="30">
        <f t="shared" si="6"/>
        <v>1229440.04</v>
      </c>
      <c r="K70" s="34">
        <f t="shared" si="0"/>
        <v>93.99280895096769</v>
      </c>
    </row>
    <row r="71" spans="1:11" ht="81.75" customHeight="1">
      <c r="A71" s="18" t="s">
        <v>122</v>
      </c>
      <c r="B71" s="19" t="s">
        <v>145</v>
      </c>
      <c r="C71" s="18" t="s">
        <v>19</v>
      </c>
      <c r="D71" s="18" t="s">
        <v>137</v>
      </c>
      <c r="E71" s="18" t="s">
        <v>140</v>
      </c>
      <c r="F71" s="18" t="s">
        <v>144</v>
      </c>
      <c r="G71" s="18"/>
      <c r="H71" s="20">
        <f>H72+H74+H77+H82+H84</f>
        <v>1308052</v>
      </c>
      <c r="I71" s="30">
        <f>I72+I74+I77+I82+I84</f>
        <v>1308015</v>
      </c>
      <c r="J71" s="30">
        <f>J72+J74+J77+J82+J84</f>
        <v>1229440.04</v>
      </c>
      <c r="K71" s="34">
        <f t="shared" si="0"/>
        <v>93.99280895096769</v>
      </c>
    </row>
    <row r="72" spans="1:11" ht="105.75" customHeight="1">
      <c r="A72" s="18" t="s">
        <v>125</v>
      </c>
      <c r="B72" s="21" t="s">
        <v>249</v>
      </c>
      <c r="C72" s="18" t="s">
        <v>19</v>
      </c>
      <c r="D72" s="18" t="s">
        <v>137</v>
      </c>
      <c r="E72" s="18" t="s">
        <v>140</v>
      </c>
      <c r="F72" s="18" t="s">
        <v>246</v>
      </c>
      <c r="G72" s="18"/>
      <c r="H72" s="20">
        <f>H73</f>
        <v>40937</v>
      </c>
      <c r="I72" s="30">
        <f>I73</f>
        <v>40900</v>
      </c>
      <c r="J72" s="30">
        <f>J73</f>
        <v>40900</v>
      </c>
      <c r="K72" s="34">
        <f t="shared" si="0"/>
        <v>100</v>
      </c>
    </row>
    <row r="73" spans="1:11" ht="12.75">
      <c r="A73" s="18" t="s">
        <v>126</v>
      </c>
      <c r="B73" s="19" t="s">
        <v>47</v>
      </c>
      <c r="C73" s="18" t="s">
        <v>19</v>
      </c>
      <c r="D73" s="18" t="s">
        <v>137</v>
      </c>
      <c r="E73" s="18" t="s">
        <v>140</v>
      </c>
      <c r="F73" s="18" t="s">
        <v>246</v>
      </c>
      <c r="G73" s="18" t="s">
        <v>46</v>
      </c>
      <c r="H73" s="20">
        <v>40937</v>
      </c>
      <c r="I73" s="30">
        <v>40900</v>
      </c>
      <c r="J73" s="30">
        <v>40900</v>
      </c>
      <c r="K73" s="34">
        <f t="shared" si="0"/>
        <v>100</v>
      </c>
    </row>
    <row r="74" spans="1:11" ht="130.5" customHeight="1">
      <c r="A74" s="18" t="s">
        <v>127</v>
      </c>
      <c r="B74" s="21" t="s">
        <v>147</v>
      </c>
      <c r="C74" s="18" t="s">
        <v>19</v>
      </c>
      <c r="D74" s="18" t="s">
        <v>137</v>
      </c>
      <c r="E74" s="18" t="s">
        <v>140</v>
      </c>
      <c r="F74" s="18" t="s">
        <v>146</v>
      </c>
      <c r="G74" s="18"/>
      <c r="H74" s="20">
        <f>H75+H76</f>
        <v>200991</v>
      </c>
      <c r="I74" s="30">
        <f>I75+I76</f>
        <v>121991</v>
      </c>
      <c r="J74" s="30">
        <f>J75+J76</f>
        <v>121991</v>
      </c>
      <c r="K74" s="34">
        <f t="shared" si="0"/>
        <v>100</v>
      </c>
    </row>
    <row r="75" spans="1:11" ht="25.5">
      <c r="A75" s="18" t="s">
        <v>130</v>
      </c>
      <c r="B75" s="19" t="s">
        <v>32</v>
      </c>
      <c r="C75" s="18" t="s">
        <v>19</v>
      </c>
      <c r="D75" s="18" t="s">
        <v>137</v>
      </c>
      <c r="E75" s="18" t="s">
        <v>140</v>
      </c>
      <c r="F75" s="18" t="s">
        <v>146</v>
      </c>
      <c r="G75" s="18" t="s">
        <v>31</v>
      </c>
      <c r="H75" s="20">
        <v>154371</v>
      </c>
      <c r="I75" s="30">
        <v>93371</v>
      </c>
      <c r="J75" s="30">
        <v>93371</v>
      </c>
      <c r="K75" s="34">
        <f t="shared" si="0"/>
        <v>100</v>
      </c>
    </row>
    <row r="76" spans="1:11" ht="51">
      <c r="A76" s="18" t="s">
        <v>131</v>
      </c>
      <c r="B76" s="19" t="s">
        <v>34</v>
      </c>
      <c r="C76" s="18" t="s">
        <v>19</v>
      </c>
      <c r="D76" s="18" t="s">
        <v>137</v>
      </c>
      <c r="E76" s="18" t="s">
        <v>140</v>
      </c>
      <c r="F76" s="18" t="s">
        <v>146</v>
      </c>
      <c r="G76" s="18" t="s">
        <v>33</v>
      </c>
      <c r="H76" s="20">
        <v>46620</v>
      </c>
      <c r="I76" s="30">
        <v>28620</v>
      </c>
      <c r="J76" s="30">
        <v>28620</v>
      </c>
      <c r="K76" s="34">
        <f t="shared" si="0"/>
        <v>100</v>
      </c>
    </row>
    <row r="77" spans="1:11" ht="103.5" customHeight="1">
      <c r="A77" s="18" t="s">
        <v>132</v>
      </c>
      <c r="B77" s="21" t="s">
        <v>154</v>
      </c>
      <c r="C77" s="18" t="s">
        <v>19</v>
      </c>
      <c r="D77" s="18" t="s">
        <v>137</v>
      </c>
      <c r="E77" s="18" t="s">
        <v>140</v>
      </c>
      <c r="F77" s="18" t="s">
        <v>153</v>
      </c>
      <c r="G77" s="18"/>
      <c r="H77" s="20">
        <f>H78+H79+H81+H80</f>
        <v>1013970</v>
      </c>
      <c r="I77" s="30">
        <f>I78+I79+I81+I80</f>
        <v>1042970</v>
      </c>
      <c r="J77" s="30">
        <f>J78+J79+J81+J80</f>
        <v>964395.04</v>
      </c>
      <c r="K77" s="34">
        <f t="shared" si="0"/>
        <v>92.46623009290775</v>
      </c>
    </row>
    <row r="78" spans="1:11" ht="25.5">
      <c r="A78" s="18" t="s">
        <v>133</v>
      </c>
      <c r="B78" s="19" t="s">
        <v>32</v>
      </c>
      <c r="C78" s="18" t="s">
        <v>19</v>
      </c>
      <c r="D78" s="18" t="s">
        <v>137</v>
      </c>
      <c r="E78" s="18" t="s">
        <v>140</v>
      </c>
      <c r="F78" s="18" t="s">
        <v>153</v>
      </c>
      <c r="G78" s="18" t="s">
        <v>31</v>
      </c>
      <c r="H78" s="27">
        <v>311421</v>
      </c>
      <c r="I78" s="27">
        <v>311421</v>
      </c>
      <c r="J78" s="27">
        <v>298854.08</v>
      </c>
      <c r="K78" s="34">
        <f t="shared" si="0"/>
        <v>95.96465235163974</v>
      </c>
    </row>
    <row r="79" spans="1:11" ht="51">
      <c r="A79" s="18" t="s">
        <v>134</v>
      </c>
      <c r="B79" s="19" t="s">
        <v>34</v>
      </c>
      <c r="C79" s="18" t="s">
        <v>19</v>
      </c>
      <c r="D79" s="18" t="s">
        <v>137</v>
      </c>
      <c r="E79" s="18" t="s">
        <v>140</v>
      </c>
      <c r="F79" s="18" t="s">
        <v>153</v>
      </c>
      <c r="G79" s="18" t="s">
        <v>33</v>
      </c>
      <c r="H79" s="20">
        <v>94049</v>
      </c>
      <c r="I79" s="30">
        <v>94049</v>
      </c>
      <c r="J79" s="30">
        <v>89831.97</v>
      </c>
      <c r="K79" s="34">
        <f t="shared" si="0"/>
        <v>95.51613520611596</v>
      </c>
    </row>
    <row r="80" spans="1:11" ht="12.75">
      <c r="A80" s="18" t="s">
        <v>135</v>
      </c>
      <c r="B80" s="19" t="s">
        <v>47</v>
      </c>
      <c r="C80" s="18" t="s">
        <v>19</v>
      </c>
      <c r="D80" s="18" t="s">
        <v>137</v>
      </c>
      <c r="E80" s="18" t="s">
        <v>140</v>
      </c>
      <c r="F80" s="18" t="s">
        <v>153</v>
      </c>
      <c r="G80" s="18" t="s">
        <v>46</v>
      </c>
      <c r="H80" s="20">
        <v>92500</v>
      </c>
      <c r="I80" s="30">
        <v>121500</v>
      </c>
      <c r="J80" s="30">
        <v>104812.82</v>
      </c>
      <c r="K80" s="34">
        <f aca="true" t="shared" si="7" ref="K80:K151">J80/I80*100</f>
        <v>86.26569547325104</v>
      </c>
    </row>
    <row r="81" spans="1:11" ht="12.75">
      <c r="A81" s="18" t="s">
        <v>136</v>
      </c>
      <c r="B81" s="19" t="s">
        <v>268</v>
      </c>
      <c r="C81" s="18" t="s">
        <v>19</v>
      </c>
      <c r="D81" s="18" t="s">
        <v>137</v>
      </c>
      <c r="E81" s="18" t="s">
        <v>140</v>
      </c>
      <c r="F81" s="18" t="s">
        <v>153</v>
      </c>
      <c r="G81" s="18" t="s">
        <v>267</v>
      </c>
      <c r="H81" s="20">
        <v>516000</v>
      </c>
      <c r="I81" s="30">
        <v>516000</v>
      </c>
      <c r="J81" s="30">
        <v>470896.17</v>
      </c>
      <c r="K81" s="34">
        <f t="shared" si="7"/>
        <v>91.25894767441861</v>
      </c>
    </row>
    <row r="82" spans="1:11" ht="94.5" customHeight="1">
      <c r="A82" s="18" t="s">
        <v>139</v>
      </c>
      <c r="B82" s="21" t="s">
        <v>163</v>
      </c>
      <c r="C82" s="18" t="s">
        <v>19</v>
      </c>
      <c r="D82" s="18" t="s">
        <v>137</v>
      </c>
      <c r="E82" s="18" t="s">
        <v>140</v>
      </c>
      <c r="F82" s="18" t="s">
        <v>162</v>
      </c>
      <c r="G82" s="18"/>
      <c r="H82" s="20">
        <f>H83</f>
        <v>50000</v>
      </c>
      <c r="I82" s="30">
        <f>I83</f>
        <v>100000</v>
      </c>
      <c r="J82" s="30">
        <f>J83</f>
        <v>100000</v>
      </c>
      <c r="K82" s="34">
        <f t="shared" si="7"/>
        <v>100</v>
      </c>
    </row>
    <row r="83" spans="1:11" ht="12.75">
      <c r="A83" s="18" t="s">
        <v>142</v>
      </c>
      <c r="B83" s="19" t="s">
        <v>47</v>
      </c>
      <c r="C83" s="18" t="s">
        <v>19</v>
      </c>
      <c r="D83" s="18" t="s">
        <v>137</v>
      </c>
      <c r="E83" s="18" t="s">
        <v>140</v>
      </c>
      <c r="F83" s="18" t="s">
        <v>162</v>
      </c>
      <c r="G83" s="18" t="s">
        <v>46</v>
      </c>
      <c r="H83" s="20">
        <v>50000</v>
      </c>
      <c r="I83" s="30">
        <v>100000</v>
      </c>
      <c r="J83" s="30">
        <v>100000</v>
      </c>
      <c r="K83" s="34">
        <f t="shared" si="7"/>
        <v>100</v>
      </c>
    </row>
    <row r="84" spans="1:11" ht="118.5" customHeight="1">
      <c r="A84" s="18" t="s">
        <v>143</v>
      </c>
      <c r="B84" s="21" t="s">
        <v>245</v>
      </c>
      <c r="C84" s="18" t="s">
        <v>19</v>
      </c>
      <c r="D84" s="18" t="s">
        <v>137</v>
      </c>
      <c r="E84" s="18" t="s">
        <v>140</v>
      </c>
      <c r="F84" s="18" t="s">
        <v>244</v>
      </c>
      <c r="G84" s="18"/>
      <c r="H84" s="20">
        <f>H85</f>
        <v>2154</v>
      </c>
      <c r="I84" s="30">
        <f>I85</f>
        <v>2154</v>
      </c>
      <c r="J84" s="30">
        <f>J85</f>
        <v>2154</v>
      </c>
      <c r="K84" s="34">
        <f t="shared" si="7"/>
        <v>100</v>
      </c>
    </row>
    <row r="85" spans="1:11" ht="12.75">
      <c r="A85" s="18" t="s">
        <v>254</v>
      </c>
      <c r="B85" s="19" t="s">
        <v>47</v>
      </c>
      <c r="C85" s="18" t="s">
        <v>19</v>
      </c>
      <c r="D85" s="18" t="s">
        <v>137</v>
      </c>
      <c r="E85" s="18" t="s">
        <v>140</v>
      </c>
      <c r="F85" s="18" t="s">
        <v>244</v>
      </c>
      <c r="G85" s="18" t="s">
        <v>46</v>
      </c>
      <c r="H85" s="20">
        <v>2154</v>
      </c>
      <c r="I85" s="30">
        <v>2154</v>
      </c>
      <c r="J85" s="30">
        <v>2154</v>
      </c>
      <c r="K85" s="34">
        <f t="shared" si="7"/>
        <v>100</v>
      </c>
    </row>
    <row r="86" spans="1:11" ht="12.75">
      <c r="A86" s="18" t="s">
        <v>148</v>
      </c>
      <c r="B86" s="19" t="s">
        <v>168</v>
      </c>
      <c r="C86" s="18" t="s">
        <v>19</v>
      </c>
      <c r="D86" s="18" t="s">
        <v>167</v>
      </c>
      <c r="E86" s="18"/>
      <c r="F86" s="18"/>
      <c r="G86" s="18"/>
      <c r="H86" s="20">
        <f aca="true" t="shared" si="8" ref="H86:J88">H87</f>
        <v>1442370</v>
      </c>
      <c r="I86" s="30">
        <f t="shared" si="8"/>
        <v>1466200</v>
      </c>
      <c r="J86" s="30">
        <f t="shared" si="8"/>
        <v>1438635.14</v>
      </c>
      <c r="K86" s="34">
        <f t="shared" si="7"/>
        <v>98.11997953894421</v>
      </c>
    </row>
    <row r="87" spans="1:11" ht="18" customHeight="1">
      <c r="A87" s="18" t="s">
        <v>149</v>
      </c>
      <c r="B87" s="19" t="s">
        <v>171</v>
      </c>
      <c r="C87" s="18" t="s">
        <v>19</v>
      </c>
      <c r="D87" s="18" t="s">
        <v>167</v>
      </c>
      <c r="E87" s="18" t="s">
        <v>170</v>
      </c>
      <c r="F87" s="18"/>
      <c r="G87" s="18"/>
      <c r="H87" s="20">
        <f t="shared" si="8"/>
        <v>1442370</v>
      </c>
      <c r="I87" s="30">
        <f t="shared" si="8"/>
        <v>1466200</v>
      </c>
      <c r="J87" s="30">
        <f t="shared" si="8"/>
        <v>1438635.14</v>
      </c>
      <c r="K87" s="34">
        <f t="shared" si="7"/>
        <v>98.11997953894421</v>
      </c>
    </row>
    <row r="88" spans="1:11" ht="38.25">
      <c r="A88" s="18" t="s">
        <v>150</v>
      </c>
      <c r="B88" s="19" t="s">
        <v>174</v>
      </c>
      <c r="C88" s="18" t="s">
        <v>19</v>
      </c>
      <c r="D88" s="18" t="s">
        <v>167</v>
      </c>
      <c r="E88" s="18" t="s">
        <v>170</v>
      </c>
      <c r="F88" s="18" t="s">
        <v>173</v>
      </c>
      <c r="G88" s="18"/>
      <c r="H88" s="20">
        <f t="shared" si="8"/>
        <v>1442370</v>
      </c>
      <c r="I88" s="30">
        <f t="shared" si="8"/>
        <v>1466200</v>
      </c>
      <c r="J88" s="30">
        <f t="shared" si="8"/>
        <v>1438635.14</v>
      </c>
      <c r="K88" s="34">
        <f t="shared" si="7"/>
        <v>98.11997953894421</v>
      </c>
    </row>
    <row r="89" spans="1:11" ht="77.25" customHeight="1">
      <c r="A89" s="18" t="s">
        <v>151</v>
      </c>
      <c r="B89" s="19" t="s">
        <v>177</v>
      </c>
      <c r="C89" s="18" t="s">
        <v>19</v>
      </c>
      <c r="D89" s="18" t="s">
        <v>167</v>
      </c>
      <c r="E89" s="18" t="s">
        <v>170</v>
      </c>
      <c r="F89" s="18" t="s">
        <v>176</v>
      </c>
      <c r="G89" s="18"/>
      <c r="H89" s="20">
        <f>H94+H98+H104+H92+H90+H96+H100+H102</f>
        <v>1442370</v>
      </c>
      <c r="I89" s="30">
        <f>I94+I98+I104+I92+I90+I96+I100+I102</f>
        <v>1466200</v>
      </c>
      <c r="J89" s="30">
        <f>J94+J98+J104+J92+J90+J96+J100+J102</f>
        <v>1438635.14</v>
      </c>
      <c r="K89" s="34">
        <f t="shared" si="7"/>
        <v>98.11997953894421</v>
      </c>
    </row>
    <row r="90" spans="1:11" ht="132.75" customHeight="1">
      <c r="A90" s="18" t="s">
        <v>152</v>
      </c>
      <c r="B90" s="23" t="s">
        <v>265</v>
      </c>
      <c r="C90" s="18" t="s">
        <v>19</v>
      </c>
      <c r="D90" s="18" t="s">
        <v>167</v>
      </c>
      <c r="E90" s="18" t="s">
        <v>170</v>
      </c>
      <c r="F90" s="18" t="s">
        <v>273</v>
      </c>
      <c r="G90" s="18"/>
      <c r="H90" s="20">
        <f>H91</f>
        <v>103200</v>
      </c>
      <c r="I90" s="30">
        <f>I91</f>
        <v>103200</v>
      </c>
      <c r="J90" s="30">
        <f>J91</f>
        <v>103200</v>
      </c>
      <c r="K90" s="34">
        <f t="shared" si="7"/>
        <v>100</v>
      </c>
    </row>
    <row r="91" spans="1:11" ht="12.75">
      <c r="A91" s="18" t="s">
        <v>155</v>
      </c>
      <c r="B91" s="19" t="s">
        <v>47</v>
      </c>
      <c r="C91" s="18" t="s">
        <v>19</v>
      </c>
      <c r="D91" s="18" t="s">
        <v>167</v>
      </c>
      <c r="E91" s="18" t="s">
        <v>170</v>
      </c>
      <c r="F91" s="18" t="s">
        <v>273</v>
      </c>
      <c r="G91" s="18" t="s">
        <v>46</v>
      </c>
      <c r="H91" s="20">
        <v>103200</v>
      </c>
      <c r="I91" s="30">
        <v>103200</v>
      </c>
      <c r="J91" s="30">
        <v>103200</v>
      </c>
      <c r="K91" s="34">
        <f t="shared" si="7"/>
        <v>100</v>
      </c>
    </row>
    <row r="92" spans="1:11" ht="129" customHeight="1">
      <c r="A92" s="18" t="s">
        <v>156</v>
      </c>
      <c r="B92" s="23" t="s">
        <v>261</v>
      </c>
      <c r="C92" s="18" t="s">
        <v>19</v>
      </c>
      <c r="D92" s="18" t="s">
        <v>167</v>
      </c>
      <c r="E92" s="18" t="s">
        <v>170</v>
      </c>
      <c r="F92" s="18" t="s">
        <v>258</v>
      </c>
      <c r="G92" s="18"/>
      <c r="H92" s="20">
        <f>H93</f>
        <v>155870</v>
      </c>
      <c r="I92" s="30">
        <f>I93</f>
        <v>155900</v>
      </c>
      <c r="J92" s="30">
        <f>J93</f>
        <v>155900</v>
      </c>
      <c r="K92" s="34">
        <f t="shared" si="7"/>
        <v>100</v>
      </c>
    </row>
    <row r="93" spans="1:11" ht="12.75">
      <c r="A93" s="18" t="s">
        <v>157</v>
      </c>
      <c r="B93" s="19" t="s">
        <v>47</v>
      </c>
      <c r="C93" s="18" t="s">
        <v>19</v>
      </c>
      <c r="D93" s="18" t="s">
        <v>167</v>
      </c>
      <c r="E93" s="18" t="s">
        <v>170</v>
      </c>
      <c r="F93" s="18" t="s">
        <v>258</v>
      </c>
      <c r="G93" s="18" t="s">
        <v>46</v>
      </c>
      <c r="H93" s="20">
        <v>155870</v>
      </c>
      <c r="I93" s="30">
        <v>155900</v>
      </c>
      <c r="J93" s="30">
        <v>155900</v>
      </c>
      <c r="K93" s="34">
        <f t="shared" si="7"/>
        <v>100</v>
      </c>
    </row>
    <row r="94" spans="1:11" ht="131.25" customHeight="1">
      <c r="A94" s="18" t="s">
        <v>158</v>
      </c>
      <c r="B94" s="23" t="s">
        <v>251</v>
      </c>
      <c r="C94" s="18" t="s">
        <v>19</v>
      </c>
      <c r="D94" s="18" t="s">
        <v>167</v>
      </c>
      <c r="E94" s="18" t="s">
        <v>170</v>
      </c>
      <c r="F94" s="18" t="s">
        <v>250</v>
      </c>
      <c r="G94" s="18"/>
      <c r="H94" s="20">
        <f>H95</f>
        <v>1021200</v>
      </c>
      <c r="I94" s="30">
        <f>I95</f>
        <v>1021200</v>
      </c>
      <c r="J94" s="30">
        <f>J95</f>
        <v>1016094</v>
      </c>
      <c r="K94" s="34">
        <f t="shared" si="7"/>
        <v>99.5</v>
      </c>
    </row>
    <row r="95" spans="1:11" ht="12.75">
      <c r="A95" s="18" t="s">
        <v>159</v>
      </c>
      <c r="B95" s="19" t="s">
        <v>47</v>
      </c>
      <c r="C95" s="18" t="s">
        <v>19</v>
      </c>
      <c r="D95" s="18" t="s">
        <v>167</v>
      </c>
      <c r="E95" s="18" t="s">
        <v>170</v>
      </c>
      <c r="F95" s="18" t="s">
        <v>250</v>
      </c>
      <c r="G95" s="18" t="s">
        <v>46</v>
      </c>
      <c r="H95" s="20">
        <v>1021200</v>
      </c>
      <c r="I95" s="30">
        <v>1021200</v>
      </c>
      <c r="J95" s="30">
        <v>1016094</v>
      </c>
      <c r="K95" s="34">
        <f t="shared" si="7"/>
        <v>99.5</v>
      </c>
    </row>
    <row r="96" spans="1:11" ht="105.75" customHeight="1">
      <c r="A96" s="18" t="s">
        <v>160</v>
      </c>
      <c r="B96" s="21" t="s">
        <v>184</v>
      </c>
      <c r="C96" s="18" t="s">
        <v>19</v>
      </c>
      <c r="D96" s="18" t="s">
        <v>167</v>
      </c>
      <c r="E96" s="18" t="s">
        <v>170</v>
      </c>
      <c r="F96" s="18" t="s">
        <v>179</v>
      </c>
      <c r="G96" s="18"/>
      <c r="H96" s="20">
        <f>H97</f>
        <v>98790</v>
      </c>
      <c r="I96" s="30">
        <f>I97</f>
        <v>65464.6</v>
      </c>
      <c r="J96" s="30">
        <f>J97</f>
        <v>43232.7</v>
      </c>
      <c r="K96" s="34">
        <f t="shared" si="7"/>
        <v>66.03981388414502</v>
      </c>
    </row>
    <row r="97" spans="1:11" ht="12.75">
      <c r="A97" s="18" t="s">
        <v>161</v>
      </c>
      <c r="B97" s="19" t="s">
        <v>47</v>
      </c>
      <c r="C97" s="18" t="s">
        <v>19</v>
      </c>
      <c r="D97" s="18" t="s">
        <v>167</v>
      </c>
      <c r="E97" s="18" t="s">
        <v>170</v>
      </c>
      <c r="F97" s="18" t="s">
        <v>179</v>
      </c>
      <c r="G97" s="18" t="s">
        <v>46</v>
      </c>
      <c r="H97" s="20">
        <v>98790</v>
      </c>
      <c r="I97" s="30">
        <v>65464.6</v>
      </c>
      <c r="J97" s="30">
        <v>43232.7</v>
      </c>
      <c r="K97" s="34">
        <f t="shared" si="7"/>
        <v>66.03981388414502</v>
      </c>
    </row>
    <row r="98" spans="1:11" ht="104.25" customHeight="1">
      <c r="A98" s="18" t="s">
        <v>164</v>
      </c>
      <c r="B98" s="21" t="s">
        <v>184</v>
      </c>
      <c r="C98" s="18" t="s">
        <v>19</v>
      </c>
      <c r="D98" s="18" t="s">
        <v>167</v>
      </c>
      <c r="E98" s="18" t="s">
        <v>170</v>
      </c>
      <c r="F98" s="18" t="s">
        <v>183</v>
      </c>
      <c r="G98" s="18"/>
      <c r="H98" s="20">
        <f>H99</f>
        <v>50000</v>
      </c>
      <c r="I98" s="30">
        <f>I99</f>
        <v>73800</v>
      </c>
      <c r="J98" s="30">
        <f>J99</f>
        <v>73800</v>
      </c>
      <c r="K98" s="34">
        <f t="shared" si="7"/>
        <v>100</v>
      </c>
    </row>
    <row r="99" spans="1:11" ht="12.75">
      <c r="A99" s="18" t="s">
        <v>165</v>
      </c>
      <c r="B99" s="19" t="s">
        <v>47</v>
      </c>
      <c r="C99" s="18" t="s">
        <v>19</v>
      </c>
      <c r="D99" s="18" t="s">
        <v>167</v>
      </c>
      <c r="E99" s="18" t="s">
        <v>170</v>
      </c>
      <c r="F99" s="18" t="s">
        <v>183</v>
      </c>
      <c r="G99" s="18" t="s">
        <v>46</v>
      </c>
      <c r="H99" s="20">
        <v>50000</v>
      </c>
      <c r="I99" s="30">
        <v>73800</v>
      </c>
      <c r="J99" s="30">
        <v>73800</v>
      </c>
      <c r="K99" s="34">
        <f t="shared" si="7"/>
        <v>100</v>
      </c>
    </row>
    <row r="100" spans="1:11" ht="132.75" customHeight="1">
      <c r="A100" s="18" t="s">
        <v>166</v>
      </c>
      <c r="B100" s="23" t="s">
        <v>266</v>
      </c>
      <c r="C100" s="18" t="s">
        <v>19</v>
      </c>
      <c r="D100" s="18" t="s">
        <v>167</v>
      </c>
      <c r="E100" s="18" t="s">
        <v>170</v>
      </c>
      <c r="F100" s="18" t="s">
        <v>273</v>
      </c>
      <c r="G100" s="18"/>
      <c r="H100" s="20">
        <f>H101</f>
        <v>110</v>
      </c>
      <c r="I100" s="30">
        <f>I101</f>
        <v>1043</v>
      </c>
      <c r="J100" s="30">
        <f>J101</f>
        <v>1043</v>
      </c>
      <c r="K100" s="34">
        <f t="shared" si="7"/>
        <v>100</v>
      </c>
    </row>
    <row r="101" spans="1:11" ht="12.75">
      <c r="A101" s="18" t="s">
        <v>169</v>
      </c>
      <c r="B101" s="19" t="s">
        <v>47</v>
      </c>
      <c r="C101" s="18" t="s">
        <v>19</v>
      </c>
      <c r="D101" s="18" t="s">
        <v>167</v>
      </c>
      <c r="E101" s="18" t="s">
        <v>170</v>
      </c>
      <c r="F101" s="18" t="s">
        <v>273</v>
      </c>
      <c r="G101" s="18" t="s">
        <v>46</v>
      </c>
      <c r="H101" s="20">
        <v>110</v>
      </c>
      <c r="I101" s="30">
        <v>1043</v>
      </c>
      <c r="J101" s="30">
        <v>1043</v>
      </c>
      <c r="K101" s="34">
        <f t="shared" si="7"/>
        <v>100</v>
      </c>
    </row>
    <row r="102" spans="1:11" ht="132" customHeight="1">
      <c r="A102" s="18" t="s">
        <v>172</v>
      </c>
      <c r="B102" s="23" t="s">
        <v>262</v>
      </c>
      <c r="C102" s="18" t="s">
        <v>19</v>
      </c>
      <c r="D102" s="18" t="s">
        <v>167</v>
      </c>
      <c r="E102" s="18" t="s">
        <v>170</v>
      </c>
      <c r="F102" s="18" t="s">
        <v>252</v>
      </c>
      <c r="G102" s="18"/>
      <c r="H102" s="20">
        <f>H103</f>
        <v>200</v>
      </c>
      <c r="I102" s="30">
        <f>I103</f>
        <v>200</v>
      </c>
      <c r="J102" s="30">
        <f>J103</f>
        <v>200</v>
      </c>
      <c r="K102" s="34">
        <f t="shared" si="7"/>
        <v>100</v>
      </c>
    </row>
    <row r="103" spans="1:11" ht="12.75">
      <c r="A103" s="18" t="s">
        <v>175</v>
      </c>
      <c r="B103" s="19" t="s">
        <v>47</v>
      </c>
      <c r="C103" s="18" t="s">
        <v>19</v>
      </c>
      <c r="D103" s="18" t="s">
        <v>167</v>
      </c>
      <c r="E103" s="18" t="s">
        <v>170</v>
      </c>
      <c r="F103" s="18" t="s">
        <v>257</v>
      </c>
      <c r="G103" s="18" t="s">
        <v>46</v>
      </c>
      <c r="H103" s="20">
        <v>200</v>
      </c>
      <c r="I103" s="30">
        <v>200</v>
      </c>
      <c r="J103" s="30">
        <v>200</v>
      </c>
      <c r="K103" s="34">
        <f t="shared" si="7"/>
        <v>100</v>
      </c>
    </row>
    <row r="104" spans="1:11" ht="132.75" customHeight="1">
      <c r="A104" s="18" t="s">
        <v>178</v>
      </c>
      <c r="B104" s="23" t="s">
        <v>253</v>
      </c>
      <c r="C104" s="18" t="s">
        <v>19</v>
      </c>
      <c r="D104" s="18" t="s">
        <v>167</v>
      </c>
      <c r="E104" s="18" t="s">
        <v>170</v>
      </c>
      <c r="F104" s="18" t="s">
        <v>252</v>
      </c>
      <c r="G104" s="18"/>
      <c r="H104" s="20">
        <f>H105</f>
        <v>13000</v>
      </c>
      <c r="I104" s="30">
        <f>I105</f>
        <v>45392.4</v>
      </c>
      <c r="J104" s="30">
        <f>J105</f>
        <v>45165.44</v>
      </c>
      <c r="K104" s="34">
        <f t="shared" si="7"/>
        <v>99.50000440602392</v>
      </c>
    </row>
    <row r="105" spans="1:11" ht="12.75">
      <c r="A105" s="18" t="s">
        <v>180</v>
      </c>
      <c r="B105" s="19" t="s">
        <v>47</v>
      </c>
      <c r="C105" s="18" t="s">
        <v>19</v>
      </c>
      <c r="D105" s="18" t="s">
        <v>167</v>
      </c>
      <c r="E105" s="18" t="s">
        <v>170</v>
      </c>
      <c r="F105" s="18" t="s">
        <v>252</v>
      </c>
      <c r="G105" s="18" t="s">
        <v>46</v>
      </c>
      <c r="H105" s="20">
        <v>13000</v>
      </c>
      <c r="I105" s="30">
        <v>45392.4</v>
      </c>
      <c r="J105" s="30">
        <v>45165.44</v>
      </c>
      <c r="K105" s="34">
        <f t="shared" si="7"/>
        <v>99.50000440602392</v>
      </c>
    </row>
    <row r="106" spans="1:11" ht="12.75">
      <c r="A106" s="18" t="s">
        <v>181</v>
      </c>
      <c r="B106" s="19" t="s">
        <v>189</v>
      </c>
      <c r="C106" s="18" t="s">
        <v>19</v>
      </c>
      <c r="D106" s="18" t="s">
        <v>188</v>
      </c>
      <c r="E106" s="18"/>
      <c r="F106" s="18"/>
      <c r="G106" s="18"/>
      <c r="H106" s="20">
        <f>H112+H117+H138+H107</f>
        <v>3392223</v>
      </c>
      <c r="I106" s="30">
        <f>I112+I117+I138+I107</f>
        <v>3822716.3000000003</v>
      </c>
      <c r="J106" s="30">
        <f>J112+J117+J138+J107</f>
        <v>3810358.2600000002</v>
      </c>
      <c r="K106" s="34">
        <f t="shared" si="7"/>
        <v>99.67672097455937</v>
      </c>
    </row>
    <row r="107" spans="1:11" ht="12.75">
      <c r="A107" s="18" t="s">
        <v>182</v>
      </c>
      <c r="B107" s="19" t="s">
        <v>281</v>
      </c>
      <c r="C107" s="18" t="s">
        <v>19</v>
      </c>
      <c r="D107" s="18" t="s">
        <v>188</v>
      </c>
      <c r="E107" s="18" t="s">
        <v>279</v>
      </c>
      <c r="F107" s="18"/>
      <c r="G107" s="18"/>
      <c r="H107" s="20">
        <f aca="true" t="shared" si="9" ref="H107:J110">H108</f>
        <v>0</v>
      </c>
      <c r="I107" s="30">
        <f t="shared" si="9"/>
        <v>15000</v>
      </c>
      <c r="J107" s="30">
        <f t="shared" si="9"/>
        <v>15000</v>
      </c>
      <c r="K107" s="34">
        <f>J107/I107*100</f>
        <v>100</v>
      </c>
    </row>
    <row r="108" spans="1:11" ht="51">
      <c r="A108" s="18" t="s">
        <v>185</v>
      </c>
      <c r="B108" s="19" t="s">
        <v>73</v>
      </c>
      <c r="C108" s="18" t="s">
        <v>19</v>
      </c>
      <c r="D108" s="18" t="s">
        <v>188</v>
      </c>
      <c r="E108" s="18" t="s">
        <v>279</v>
      </c>
      <c r="F108" s="18" t="s">
        <v>173</v>
      </c>
      <c r="G108" s="18"/>
      <c r="H108" s="20">
        <f t="shared" si="9"/>
        <v>0</v>
      </c>
      <c r="I108" s="30">
        <f t="shared" si="9"/>
        <v>15000</v>
      </c>
      <c r="J108" s="30">
        <f t="shared" si="9"/>
        <v>15000</v>
      </c>
      <c r="K108" s="34">
        <f>J108/I108*100</f>
        <v>100</v>
      </c>
    </row>
    <row r="109" spans="1:11" ht="76.5">
      <c r="A109" s="18" t="s">
        <v>186</v>
      </c>
      <c r="B109" s="19" t="s">
        <v>204</v>
      </c>
      <c r="C109" s="18" t="s">
        <v>19</v>
      </c>
      <c r="D109" s="18" t="s">
        <v>188</v>
      </c>
      <c r="E109" s="18" t="s">
        <v>279</v>
      </c>
      <c r="F109" s="18" t="s">
        <v>203</v>
      </c>
      <c r="G109" s="18"/>
      <c r="H109" s="20">
        <f t="shared" si="9"/>
        <v>0</v>
      </c>
      <c r="I109" s="30">
        <f t="shared" si="9"/>
        <v>15000</v>
      </c>
      <c r="J109" s="30">
        <f t="shared" si="9"/>
        <v>15000</v>
      </c>
      <c r="K109" s="34">
        <f>J109/I109*100</f>
        <v>100</v>
      </c>
    </row>
    <row r="110" spans="1:11" ht="97.5" customHeight="1">
      <c r="A110" s="18" t="s">
        <v>187</v>
      </c>
      <c r="B110" s="28" t="s">
        <v>282</v>
      </c>
      <c r="C110" s="18" t="s">
        <v>19</v>
      </c>
      <c r="D110" s="18" t="s">
        <v>188</v>
      </c>
      <c r="E110" s="18" t="s">
        <v>279</v>
      </c>
      <c r="F110" s="18" t="s">
        <v>280</v>
      </c>
      <c r="G110" s="18"/>
      <c r="H110" s="20">
        <f t="shared" si="9"/>
        <v>0</v>
      </c>
      <c r="I110" s="30">
        <f t="shared" si="9"/>
        <v>15000</v>
      </c>
      <c r="J110" s="30">
        <f t="shared" si="9"/>
        <v>15000</v>
      </c>
      <c r="K110" s="34">
        <f>J110/I110*100</f>
        <v>100</v>
      </c>
    </row>
    <row r="111" spans="1:11" ht="12.75">
      <c r="A111" s="18" t="s">
        <v>190</v>
      </c>
      <c r="B111" s="19" t="s">
        <v>47</v>
      </c>
      <c r="C111" s="18" t="s">
        <v>19</v>
      </c>
      <c r="D111" s="18" t="s">
        <v>188</v>
      </c>
      <c r="E111" s="18" t="s">
        <v>279</v>
      </c>
      <c r="F111" s="18" t="s">
        <v>280</v>
      </c>
      <c r="G111" s="18" t="s">
        <v>46</v>
      </c>
      <c r="H111" s="20">
        <v>0</v>
      </c>
      <c r="I111" s="30">
        <v>15000</v>
      </c>
      <c r="J111" s="30">
        <v>15000</v>
      </c>
      <c r="K111" s="34">
        <f>J111/I111*100</f>
        <v>100</v>
      </c>
    </row>
    <row r="112" spans="1:11" ht="12.75">
      <c r="A112" s="18" t="s">
        <v>193</v>
      </c>
      <c r="B112" s="19" t="s">
        <v>256</v>
      </c>
      <c r="C112" s="18" t="s">
        <v>19</v>
      </c>
      <c r="D112" s="18" t="s">
        <v>188</v>
      </c>
      <c r="E112" s="18" t="s">
        <v>255</v>
      </c>
      <c r="F112" s="18"/>
      <c r="G112" s="18"/>
      <c r="H112" s="20">
        <f aca="true" t="shared" si="10" ref="H112:J113">H113</f>
        <v>2790000</v>
      </c>
      <c r="I112" s="30">
        <f t="shared" si="10"/>
        <v>2891059.2</v>
      </c>
      <c r="J112" s="30">
        <f t="shared" si="10"/>
        <v>2891059.2</v>
      </c>
      <c r="K112" s="34">
        <f t="shared" si="7"/>
        <v>100</v>
      </c>
    </row>
    <row r="113" spans="1:11" ht="51">
      <c r="A113" s="18" t="s">
        <v>194</v>
      </c>
      <c r="B113" s="19" t="s">
        <v>73</v>
      </c>
      <c r="C113" s="18" t="s">
        <v>19</v>
      </c>
      <c r="D113" s="18" t="s">
        <v>188</v>
      </c>
      <c r="E113" s="18" t="s">
        <v>255</v>
      </c>
      <c r="F113" s="18" t="s">
        <v>72</v>
      </c>
      <c r="G113" s="18"/>
      <c r="H113" s="20">
        <f t="shared" si="10"/>
        <v>2790000</v>
      </c>
      <c r="I113" s="30">
        <f t="shared" si="10"/>
        <v>2891059.2</v>
      </c>
      <c r="J113" s="30">
        <f t="shared" si="10"/>
        <v>2891059.2</v>
      </c>
      <c r="K113" s="34">
        <f t="shared" si="7"/>
        <v>100</v>
      </c>
    </row>
    <row r="114" spans="1:11" ht="51">
      <c r="A114" s="18" t="s">
        <v>197</v>
      </c>
      <c r="B114" s="19" t="s">
        <v>76</v>
      </c>
      <c r="C114" s="18" t="s">
        <v>19</v>
      </c>
      <c r="D114" s="18" t="s">
        <v>188</v>
      </c>
      <c r="E114" s="18" t="s">
        <v>255</v>
      </c>
      <c r="F114" s="18" t="s">
        <v>75</v>
      </c>
      <c r="G114" s="18"/>
      <c r="H114" s="20">
        <f aca="true" t="shared" si="11" ref="H114:J115">H115</f>
        <v>2790000</v>
      </c>
      <c r="I114" s="30">
        <f t="shared" si="11"/>
        <v>2891059.2</v>
      </c>
      <c r="J114" s="30">
        <f t="shared" si="11"/>
        <v>2891059.2</v>
      </c>
      <c r="K114" s="34">
        <f t="shared" si="7"/>
        <v>100</v>
      </c>
    </row>
    <row r="115" spans="1:11" ht="207" customHeight="1">
      <c r="A115" s="18" t="s">
        <v>200</v>
      </c>
      <c r="B115" s="28" t="s">
        <v>263</v>
      </c>
      <c r="C115" s="18" t="s">
        <v>19</v>
      </c>
      <c r="D115" s="18" t="s">
        <v>188</v>
      </c>
      <c r="E115" s="18" t="s">
        <v>255</v>
      </c>
      <c r="F115" s="18" t="s">
        <v>264</v>
      </c>
      <c r="G115" s="18"/>
      <c r="H115" s="20">
        <f t="shared" si="11"/>
        <v>2790000</v>
      </c>
      <c r="I115" s="30">
        <f t="shared" si="11"/>
        <v>2891059.2</v>
      </c>
      <c r="J115" s="30">
        <f t="shared" si="11"/>
        <v>2891059.2</v>
      </c>
      <c r="K115" s="34">
        <f t="shared" si="7"/>
        <v>100</v>
      </c>
    </row>
    <row r="116" spans="1:11" ht="12.75">
      <c r="A116" s="18" t="s">
        <v>201</v>
      </c>
      <c r="B116" s="19" t="s">
        <v>82</v>
      </c>
      <c r="C116" s="18" t="s">
        <v>19</v>
      </c>
      <c r="D116" s="18" t="s">
        <v>188</v>
      </c>
      <c r="E116" s="18" t="s">
        <v>255</v>
      </c>
      <c r="F116" s="18" t="s">
        <v>264</v>
      </c>
      <c r="G116" s="18" t="s">
        <v>81</v>
      </c>
      <c r="H116" s="20">
        <v>2790000</v>
      </c>
      <c r="I116" s="30">
        <v>2891059.2</v>
      </c>
      <c r="J116" s="30">
        <v>2891059.2</v>
      </c>
      <c r="K116" s="34">
        <f t="shared" si="7"/>
        <v>100</v>
      </c>
    </row>
    <row r="117" spans="1:11" ht="12.75">
      <c r="A117" s="18" t="s">
        <v>202</v>
      </c>
      <c r="B117" s="19" t="s">
        <v>192</v>
      </c>
      <c r="C117" s="18" t="s">
        <v>19</v>
      </c>
      <c r="D117" s="18" t="s">
        <v>188</v>
      </c>
      <c r="E117" s="18" t="s">
        <v>191</v>
      </c>
      <c r="F117" s="18"/>
      <c r="G117" s="18"/>
      <c r="H117" s="20">
        <f>H118</f>
        <v>495631</v>
      </c>
      <c r="I117" s="30">
        <f>I118</f>
        <v>825461</v>
      </c>
      <c r="J117" s="30">
        <f>J118</f>
        <v>813102.96</v>
      </c>
      <c r="K117" s="34">
        <f t="shared" si="7"/>
        <v>98.5028923231988</v>
      </c>
    </row>
    <row r="118" spans="1:11" ht="38.25">
      <c r="A118" s="18" t="s">
        <v>205</v>
      </c>
      <c r="B118" s="19" t="s">
        <v>174</v>
      </c>
      <c r="C118" s="18" t="s">
        <v>19</v>
      </c>
      <c r="D118" s="18" t="s">
        <v>188</v>
      </c>
      <c r="E118" s="18" t="s">
        <v>191</v>
      </c>
      <c r="F118" s="18" t="s">
        <v>173</v>
      </c>
      <c r="G118" s="18"/>
      <c r="H118" s="20">
        <f>H119+H123</f>
        <v>495631</v>
      </c>
      <c r="I118" s="30">
        <f>I119+I123</f>
        <v>825461</v>
      </c>
      <c r="J118" s="30">
        <f>J119+J123</f>
        <v>813102.96</v>
      </c>
      <c r="K118" s="34">
        <f t="shared" si="7"/>
        <v>98.5028923231988</v>
      </c>
    </row>
    <row r="119" spans="1:11" ht="57.75" customHeight="1">
      <c r="A119" s="18" t="s">
        <v>208</v>
      </c>
      <c r="B119" s="19" t="s">
        <v>196</v>
      </c>
      <c r="C119" s="18" t="s">
        <v>19</v>
      </c>
      <c r="D119" s="18" t="s">
        <v>188</v>
      </c>
      <c r="E119" s="18" t="s">
        <v>191</v>
      </c>
      <c r="F119" s="18" t="s">
        <v>195</v>
      </c>
      <c r="G119" s="18"/>
      <c r="H119" s="20">
        <f>H120</f>
        <v>405000</v>
      </c>
      <c r="I119" s="30">
        <f>I120</f>
        <v>395000</v>
      </c>
      <c r="J119" s="30">
        <f>J120</f>
        <v>382641.96</v>
      </c>
      <c r="K119" s="34">
        <f t="shared" si="7"/>
        <v>96.87138227848102</v>
      </c>
    </row>
    <row r="120" spans="1:11" ht="80.25" customHeight="1">
      <c r="A120" s="18" t="s">
        <v>209</v>
      </c>
      <c r="B120" s="19" t="s">
        <v>199</v>
      </c>
      <c r="C120" s="18" t="s">
        <v>19</v>
      </c>
      <c r="D120" s="18" t="s">
        <v>188</v>
      </c>
      <c r="E120" s="18" t="s">
        <v>191</v>
      </c>
      <c r="F120" s="18" t="s">
        <v>198</v>
      </c>
      <c r="G120" s="18"/>
      <c r="H120" s="20">
        <f>H122+H121</f>
        <v>405000</v>
      </c>
      <c r="I120" s="30">
        <f>I122+I121</f>
        <v>395000</v>
      </c>
      <c r="J120" s="30">
        <f>J122+J121</f>
        <v>382641.96</v>
      </c>
      <c r="K120" s="34">
        <f t="shared" si="7"/>
        <v>96.87138227848102</v>
      </c>
    </row>
    <row r="121" spans="1:11" ht="12.75">
      <c r="A121" s="18" t="s">
        <v>210</v>
      </c>
      <c r="B121" s="19" t="s">
        <v>47</v>
      </c>
      <c r="C121" s="18" t="s">
        <v>19</v>
      </c>
      <c r="D121" s="18" t="s">
        <v>188</v>
      </c>
      <c r="E121" s="18" t="s">
        <v>191</v>
      </c>
      <c r="F121" s="18" t="s">
        <v>198</v>
      </c>
      <c r="G121" s="18" t="s">
        <v>46</v>
      </c>
      <c r="H121" s="20">
        <v>20000</v>
      </c>
      <c r="I121" s="30">
        <v>10000</v>
      </c>
      <c r="J121" s="30">
        <v>10000</v>
      </c>
      <c r="K121" s="34">
        <f t="shared" si="7"/>
        <v>100</v>
      </c>
    </row>
    <row r="122" spans="1:11" ht="12.75">
      <c r="A122" s="18" t="s">
        <v>213</v>
      </c>
      <c r="B122" s="19" t="s">
        <v>268</v>
      </c>
      <c r="C122" s="18" t="s">
        <v>19</v>
      </c>
      <c r="D122" s="18" t="s">
        <v>188</v>
      </c>
      <c r="E122" s="18" t="s">
        <v>191</v>
      </c>
      <c r="F122" s="18" t="s">
        <v>198</v>
      </c>
      <c r="G122" s="18" t="s">
        <v>267</v>
      </c>
      <c r="H122" s="20">
        <v>385000</v>
      </c>
      <c r="I122" s="30">
        <v>385000</v>
      </c>
      <c r="J122" s="30">
        <v>372641.96</v>
      </c>
      <c r="K122" s="34">
        <f t="shared" si="7"/>
        <v>96.7901194805195</v>
      </c>
    </row>
    <row r="123" spans="1:11" ht="76.5">
      <c r="A123" s="18" t="s">
        <v>214</v>
      </c>
      <c r="B123" s="19" t="s">
        <v>204</v>
      </c>
      <c r="C123" s="18" t="s">
        <v>19</v>
      </c>
      <c r="D123" s="18" t="s">
        <v>188</v>
      </c>
      <c r="E123" s="18" t="s">
        <v>191</v>
      </c>
      <c r="F123" s="18" t="s">
        <v>203</v>
      </c>
      <c r="G123" s="18"/>
      <c r="H123" s="20">
        <f>H130+H132+H136+H124+H126+H128+H134</f>
        <v>90631</v>
      </c>
      <c r="I123" s="20">
        <f>I130+I132+I136+I124+I126+I128+I134</f>
        <v>430461</v>
      </c>
      <c r="J123" s="20">
        <f>J130+J132+J136+J124+J126+J128+J134</f>
        <v>430461</v>
      </c>
      <c r="K123" s="34">
        <f t="shared" si="7"/>
        <v>100</v>
      </c>
    </row>
    <row r="124" spans="1:11" s="31" customFormat="1" ht="123" customHeight="1">
      <c r="A124" s="29" t="s">
        <v>215</v>
      </c>
      <c r="B124" s="21" t="s">
        <v>295</v>
      </c>
      <c r="C124" s="29" t="s">
        <v>19</v>
      </c>
      <c r="D124" s="29" t="s">
        <v>188</v>
      </c>
      <c r="E124" s="29" t="s">
        <v>191</v>
      </c>
      <c r="F124" s="29" t="s">
        <v>289</v>
      </c>
      <c r="G124" s="29"/>
      <c r="H124" s="30">
        <f>H125</f>
        <v>0</v>
      </c>
      <c r="I124" s="30">
        <f>I125</f>
        <v>10000</v>
      </c>
      <c r="J124" s="30">
        <f>J125</f>
        <v>10000</v>
      </c>
      <c r="K124" s="34">
        <f>J124/I124*100</f>
        <v>100</v>
      </c>
    </row>
    <row r="125" spans="1:11" s="31" customFormat="1" ht="17.25" customHeight="1">
      <c r="A125" s="29" t="s">
        <v>216</v>
      </c>
      <c r="B125" s="19" t="s">
        <v>47</v>
      </c>
      <c r="C125" s="29" t="s">
        <v>19</v>
      </c>
      <c r="D125" s="29" t="s">
        <v>188</v>
      </c>
      <c r="E125" s="29" t="s">
        <v>191</v>
      </c>
      <c r="F125" s="29" t="s">
        <v>289</v>
      </c>
      <c r="G125" s="29" t="s">
        <v>46</v>
      </c>
      <c r="H125" s="30">
        <v>0</v>
      </c>
      <c r="I125" s="30">
        <v>10000</v>
      </c>
      <c r="J125" s="30">
        <v>10000</v>
      </c>
      <c r="K125" s="34">
        <f>J125/I125*100</f>
        <v>100</v>
      </c>
    </row>
    <row r="126" spans="1:11" ht="158.25" customHeight="1">
      <c r="A126" s="18" t="s">
        <v>217</v>
      </c>
      <c r="B126" s="21" t="s">
        <v>294</v>
      </c>
      <c r="C126" s="18" t="s">
        <v>19</v>
      </c>
      <c r="D126" s="18" t="s">
        <v>188</v>
      </c>
      <c r="E126" s="18" t="s">
        <v>191</v>
      </c>
      <c r="F126" s="18" t="s">
        <v>288</v>
      </c>
      <c r="G126" s="18"/>
      <c r="H126" s="20">
        <f>H127</f>
        <v>0</v>
      </c>
      <c r="I126" s="30">
        <f>I127</f>
        <v>294800</v>
      </c>
      <c r="J126" s="30">
        <f>J127</f>
        <v>294800</v>
      </c>
      <c r="K126" s="34">
        <f>J126/I126*100</f>
        <v>100</v>
      </c>
    </row>
    <row r="127" spans="1:11" ht="18.75" customHeight="1">
      <c r="A127" s="18" t="s">
        <v>218</v>
      </c>
      <c r="B127" s="19" t="s">
        <v>47</v>
      </c>
      <c r="C127" s="18" t="s">
        <v>19</v>
      </c>
      <c r="D127" s="18" t="s">
        <v>188</v>
      </c>
      <c r="E127" s="18" t="s">
        <v>191</v>
      </c>
      <c r="F127" s="18" t="s">
        <v>288</v>
      </c>
      <c r="G127" s="18" t="s">
        <v>46</v>
      </c>
      <c r="H127" s="20">
        <v>0</v>
      </c>
      <c r="I127" s="30">
        <v>294800</v>
      </c>
      <c r="J127" s="30">
        <v>294800</v>
      </c>
      <c r="K127" s="34">
        <f>J127/I127*100</f>
        <v>100</v>
      </c>
    </row>
    <row r="128" spans="1:11" ht="114.75" customHeight="1">
      <c r="A128" s="18" t="s">
        <v>221</v>
      </c>
      <c r="B128" s="21" t="s">
        <v>207</v>
      </c>
      <c r="C128" s="18" t="s">
        <v>19</v>
      </c>
      <c r="D128" s="18" t="s">
        <v>188</v>
      </c>
      <c r="E128" s="18" t="s">
        <v>191</v>
      </c>
      <c r="F128" s="18" t="s">
        <v>206</v>
      </c>
      <c r="G128" s="18"/>
      <c r="H128" s="20">
        <f>H129</f>
        <v>18420</v>
      </c>
      <c r="I128" s="30">
        <f>I129</f>
        <v>13250</v>
      </c>
      <c r="J128" s="30">
        <f>J129</f>
        <v>13250</v>
      </c>
      <c r="K128" s="34">
        <f>J128/I128*100</f>
        <v>100</v>
      </c>
    </row>
    <row r="129" spans="1:11" ht="12.75">
      <c r="A129" s="18" t="s">
        <v>222</v>
      </c>
      <c r="B129" s="19" t="s">
        <v>47</v>
      </c>
      <c r="C129" s="18" t="s">
        <v>19</v>
      </c>
      <c r="D129" s="18" t="s">
        <v>188</v>
      </c>
      <c r="E129" s="18" t="s">
        <v>191</v>
      </c>
      <c r="F129" s="18" t="s">
        <v>206</v>
      </c>
      <c r="G129" s="18" t="s">
        <v>46</v>
      </c>
      <c r="H129" s="20">
        <v>18420</v>
      </c>
      <c r="I129" s="30">
        <v>13250</v>
      </c>
      <c r="J129" s="30">
        <v>13250</v>
      </c>
      <c r="K129" s="34">
        <f t="shared" si="7"/>
        <v>100</v>
      </c>
    </row>
    <row r="130" spans="1:11" ht="93.75" customHeight="1">
      <c r="A130" s="18" t="s">
        <v>223</v>
      </c>
      <c r="B130" s="21" t="s">
        <v>212</v>
      </c>
      <c r="C130" s="18" t="s">
        <v>19</v>
      </c>
      <c r="D130" s="18" t="s">
        <v>188</v>
      </c>
      <c r="E130" s="18" t="s">
        <v>191</v>
      </c>
      <c r="F130" s="18" t="s">
        <v>211</v>
      </c>
      <c r="G130" s="18"/>
      <c r="H130" s="20">
        <f>H131</f>
        <v>60000</v>
      </c>
      <c r="I130" s="30">
        <f>I131</f>
        <v>60000</v>
      </c>
      <c r="J130" s="30">
        <f>J131</f>
        <v>60000</v>
      </c>
      <c r="K130" s="34">
        <f t="shared" si="7"/>
        <v>100</v>
      </c>
    </row>
    <row r="131" spans="1:11" ht="12.75">
      <c r="A131" s="18" t="s">
        <v>269</v>
      </c>
      <c r="B131" s="19" t="s">
        <v>47</v>
      </c>
      <c r="C131" s="18" t="s">
        <v>19</v>
      </c>
      <c r="D131" s="18" t="s">
        <v>188</v>
      </c>
      <c r="E131" s="18" t="s">
        <v>191</v>
      </c>
      <c r="F131" s="18" t="s">
        <v>211</v>
      </c>
      <c r="G131" s="18" t="s">
        <v>46</v>
      </c>
      <c r="H131" s="20">
        <v>60000</v>
      </c>
      <c r="I131" s="30">
        <v>60000</v>
      </c>
      <c r="J131" s="30">
        <v>60000</v>
      </c>
      <c r="K131" s="34">
        <f t="shared" si="7"/>
        <v>100</v>
      </c>
    </row>
    <row r="132" spans="1:11" ht="78" customHeight="1">
      <c r="A132" s="18" t="s">
        <v>226</v>
      </c>
      <c r="B132" s="19" t="s">
        <v>220</v>
      </c>
      <c r="C132" s="18" t="s">
        <v>19</v>
      </c>
      <c r="D132" s="18" t="s">
        <v>188</v>
      </c>
      <c r="E132" s="18" t="s">
        <v>191</v>
      </c>
      <c r="F132" s="18" t="s">
        <v>219</v>
      </c>
      <c r="G132" s="18"/>
      <c r="H132" s="20">
        <f>H133</f>
        <v>10000</v>
      </c>
      <c r="I132" s="30">
        <f>I133</f>
        <v>5621</v>
      </c>
      <c r="J132" s="30">
        <f>J133</f>
        <v>5621</v>
      </c>
      <c r="K132" s="34">
        <f t="shared" si="7"/>
        <v>100</v>
      </c>
    </row>
    <row r="133" spans="1:11" ht="12.75">
      <c r="A133" s="18" t="s">
        <v>31</v>
      </c>
      <c r="B133" s="19" t="s">
        <v>47</v>
      </c>
      <c r="C133" s="18" t="s">
        <v>19</v>
      </c>
      <c r="D133" s="18" t="s">
        <v>188</v>
      </c>
      <c r="E133" s="18" t="s">
        <v>191</v>
      </c>
      <c r="F133" s="18" t="s">
        <v>219</v>
      </c>
      <c r="G133" s="18" t="s">
        <v>46</v>
      </c>
      <c r="H133" s="20">
        <v>10000</v>
      </c>
      <c r="I133" s="30">
        <v>5621</v>
      </c>
      <c r="J133" s="30">
        <v>5621</v>
      </c>
      <c r="K133" s="34">
        <f t="shared" si="7"/>
        <v>100</v>
      </c>
    </row>
    <row r="134" spans="1:11" ht="127.5">
      <c r="A134" s="18" t="s">
        <v>259</v>
      </c>
      <c r="B134" s="21" t="s">
        <v>293</v>
      </c>
      <c r="C134" s="18" t="s">
        <v>19</v>
      </c>
      <c r="D134" s="18" t="s">
        <v>188</v>
      </c>
      <c r="E134" s="18" t="s">
        <v>191</v>
      </c>
      <c r="F134" s="18" t="s">
        <v>290</v>
      </c>
      <c r="G134" s="18"/>
      <c r="H134" s="20">
        <f>H135</f>
        <v>0</v>
      </c>
      <c r="I134" s="30">
        <f>I135</f>
        <v>45200</v>
      </c>
      <c r="J134" s="30">
        <f>J135</f>
        <v>45200</v>
      </c>
      <c r="K134" s="34">
        <f>J134/I134*100</f>
        <v>100</v>
      </c>
    </row>
    <row r="135" spans="1:11" ht="19.5" customHeight="1">
      <c r="A135" s="18" t="s">
        <v>260</v>
      </c>
      <c r="B135" s="19" t="s">
        <v>47</v>
      </c>
      <c r="C135" s="18" t="s">
        <v>19</v>
      </c>
      <c r="D135" s="18" t="s">
        <v>188</v>
      </c>
      <c r="E135" s="18" t="s">
        <v>191</v>
      </c>
      <c r="F135" s="18" t="s">
        <v>290</v>
      </c>
      <c r="G135" s="18" t="s">
        <v>46</v>
      </c>
      <c r="H135" s="20">
        <v>0</v>
      </c>
      <c r="I135" s="30">
        <v>45200</v>
      </c>
      <c r="J135" s="30">
        <v>45200</v>
      </c>
      <c r="K135" s="34">
        <f>J135/I135*100</f>
        <v>100</v>
      </c>
    </row>
    <row r="136" spans="1:11" ht="117.75" customHeight="1">
      <c r="A136" s="18" t="s">
        <v>270</v>
      </c>
      <c r="B136" s="21" t="s">
        <v>225</v>
      </c>
      <c r="C136" s="18" t="s">
        <v>19</v>
      </c>
      <c r="D136" s="18" t="s">
        <v>188</v>
      </c>
      <c r="E136" s="18" t="s">
        <v>191</v>
      </c>
      <c r="F136" s="18" t="s">
        <v>224</v>
      </c>
      <c r="G136" s="18"/>
      <c r="H136" s="20">
        <f>H137</f>
        <v>2211</v>
      </c>
      <c r="I136" s="30">
        <f>I137</f>
        <v>1590</v>
      </c>
      <c r="J136" s="30">
        <f>J137</f>
        <v>1590</v>
      </c>
      <c r="K136" s="34">
        <f t="shared" si="7"/>
        <v>100</v>
      </c>
    </row>
    <row r="137" spans="1:11" ht="12.75">
      <c r="A137" s="18" t="s">
        <v>271</v>
      </c>
      <c r="B137" s="19" t="s">
        <v>47</v>
      </c>
      <c r="C137" s="18" t="s">
        <v>19</v>
      </c>
      <c r="D137" s="18" t="s">
        <v>188</v>
      </c>
      <c r="E137" s="18" t="s">
        <v>191</v>
      </c>
      <c r="F137" s="18" t="s">
        <v>224</v>
      </c>
      <c r="G137" s="18" t="s">
        <v>46</v>
      </c>
      <c r="H137" s="20">
        <v>2211</v>
      </c>
      <c r="I137" s="30">
        <v>1590</v>
      </c>
      <c r="J137" s="30">
        <v>1590</v>
      </c>
      <c r="K137" s="34">
        <f t="shared" si="7"/>
        <v>100</v>
      </c>
    </row>
    <row r="138" spans="1:11" ht="25.5">
      <c r="A138" s="18" t="s">
        <v>272</v>
      </c>
      <c r="B138" s="19" t="s">
        <v>228</v>
      </c>
      <c r="C138" s="18" t="s">
        <v>19</v>
      </c>
      <c r="D138" s="18" t="s">
        <v>188</v>
      </c>
      <c r="E138" s="18" t="s">
        <v>227</v>
      </c>
      <c r="F138" s="18"/>
      <c r="G138" s="18"/>
      <c r="H138" s="20">
        <f aca="true" t="shared" si="12" ref="H138:J140">H139</f>
        <v>106592</v>
      </c>
      <c r="I138" s="30">
        <f t="shared" si="12"/>
        <v>91196.09999999999</v>
      </c>
      <c r="J138" s="30">
        <f t="shared" si="12"/>
        <v>91196.09999999999</v>
      </c>
      <c r="K138" s="34">
        <f t="shared" si="7"/>
        <v>100</v>
      </c>
    </row>
    <row r="139" spans="1:11" ht="38.25">
      <c r="A139" s="18" t="s">
        <v>283</v>
      </c>
      <c r="B139" s="19" t="s">
        <v>174</v>
      </c>
      <c r="C139" s="18" t="s">
        <v>19</v>
      </c>
      <c r="D139" s="18" t="s">
        <v>188</v>
      </c>
      <c r="E139" s="18" t="s">
        <v>227</v>
      </c>
      <c r="F139" s="18" t="s">
        <v>173</v>
      </c>
      <c r="G139" s="18"/>
      <c r="H139" s="20">
        <f t="shared" si="12"/>
        <v>106592</v>
      </c>
      <c r="I139" s="30">
        <f t="shared" si="12"/>
        <v>91196.09999999999</v>
      </c>
      <c r="J139" s="30">
        <f t="shared" si="12"/>
        <v>91196.09999999999</v>
      </c>
      <c r="K139" s="34">
        <f t="shared" si="7"/>
        <v>100</v>
      </c>
    </row>
    <row r="140" spans="1:11" ht="76.5">
      <c r="A140" s="18" t="s">
        <v>274</v>
      </c>
      <c r="B140" s="19" t="s">
        <v>204</v>
      </c>
      <c r="C140" s="18" t="s">
        <v>19</v>
      </c>
      <c r="D140" s="18" t="s">
        <v>188</v>
      </c>
      <c r="E140" s="18" t="s">
        <v>227</v>
      </c>
      <c r="F140" s="18" t="s">
        <v>203</v>
      </c>
      <c r="G140" s="18"/>
      <c r="H140" s="20">
        <f t="shared" si="12"/>
        <v>106592</v>
      </c>
      <c r="I140" s="30">
        <f t="shared" si="12"/>
        <v>91196.09999999999</v>
      </c>
      <c r="J140" s="30">
        <f t="shared" si="12"/>
        <v>91196.09999999999</v>
      </c>
      <c r="K140" s="34">
        <f t="shared" si="7"/>
        <v>100</v>
      </c>
    </row>
    <row r="141" spans="1:11" ht="90" customHeight="1">
      <c r="A141" s="18" t="s">
        <v>33</v>
      </c>
      <c r="B141" s="21" t="s">
        <v>230</v>
      </c>
      <c r="C141" s="18" t="s">
        <v>19</v>
      </c>
      <c r="D141" s="18" t="s">
        <v>188</v>
      </c>
      <c r="E141" s="18" t="s">
        <v>227</v>
      </c>
      <c r="F141" s="18" t="s">
        <v>229</v>
      </c>
      <c r="G141" s="18"/>
      <c r="H141" s="20">
        <f>H142+H143</f>
        <v>106592</v>
      </c>
      <c r="I141" s="30">
        <f>I142+I143</f>
        <v>91196.09999999999</v>
      </c>
      <c r="J141" s="30">
        <f>J142+J143</f>
        <v>91196.09999999999</v>
      </c>
      <c r="K141" s="34">
        <f t="shared" si="7"/>
        <v>100</v>
      </c>
    </row>
    <row r="142" spans="1:11" ht="25.5">
      <c r="A142" s="18" t="s">
        <v>284</v>
      </c>
      <c r="B142" s="19" t="s">
        <v>32</v>
      </c>
      <c r="C142" s="18" t="s">
        <v>19</v>
      </c>
      <c r="D142" s="18" t="s">
        <v>188</v>
      </c>
      <c r="E142" s="18" t="s">
        <v>227</v>
      </c>
      <c r="F142" s="18" t="s">
        <v>229</v>
      </c>
      <c r="G142" s="18" t="s">
        <v>31</v>
      </c>
      <c r="H142" s="20">
        <v>81868</v>
      </c>
      <c r="I142" s="30">
        <v>70043.09</v>
      </c>
      <c r="J142" s="30">
        <v>70043.09</v>
      </c>
      <c r="K142" s="34">
        <f t="shared" si="7"/>
        <v>100</v>
      </c>
    </row>
    <row r="143" spans="1:11" ht="51">
      <c r="A143" s="18" t="s">
        <v>285</v>
      </c>
      <c r="B143" s="19" t="s">
        <v>34</v>
      </c>
      <c r="C143" s="18" t="s">
        <v>19</v>
      </c>
      <c r="D143" s="18" t="s">
        <v>188</v>
      </c>
      <c r="E143" s="18" t="s">
        <v>227</v>
      </c>
      <c r="F143" s="18" t="s">
        <v>229</v>
      </c>
      <c r="G143" s="18" t="s">
        <v>33</v>
      </c>
      <c r="H143" s="20">
        <v>24724</v>
      </c>
      <c r="I143" s="30">
        <v>21153.01</v>
      </c>
      <c r="J143" s="30">
        <v>21153.01</v>
      </c>
      <c r="K143" s="34">
        <f t="shared" si="7"/>
        <v>100</v>
      </c>
    </row>
    <row r="144" spans="1:11" ht="12.75">
      <c r="A144" s="18" t="s">
        <v>286</v>
      </c>
      <c r="B144" s="19" t="s">
        <v>231</v>
      </c>
      <c r="C144" s="18" t="s">
        <v>19</v>
      </c>
      <c r="D144" s="18" t="s">
        <v>9</v>
      </c>
      <c r="E144" s="18"/>
      <c r="F144" s="18"/>
      <c r="G144" s="18"/>
      <c r="H144" s="20">
        <f aca="true" t="shared" si="13" ref="H144:J147">H145</f>
        <v>239424</v>
      </c>
      <c r="I144" s="30">
        <f t="shared" si="13"/>
        <v>239424</v>
      </c>
      <c r="J144" s="30">
        <f t="shared" si="13"/>
        <v>239418.96</v>
      </c>
      <c r="K144" s="34">
        <f>J144/I144*100</f>
        <v>99.9978949478749</v>
      </c>
    </row>
    <row r="145" spans="1:11" ht="12.75">
      <c r="A145" s="18" t="s">
        <v>296</v>
      </c>
      <c r="B145" s="19" t="s">
        <v>233</v>
      </c>
      <c r="C145" s="18" t="s">
        <v>19</v>
      </c>
      <c r="D145" s="18" t="s">
        <v>9</v>
      </c>
      <c r="E145" s="18" t="s">
        <v>232</v>
      </c>
      <c r="F145" s="18"/>
      <c r="G145" s="18"/>
      <c r="H145" s="20">
        <f t="shared" si="13"/>
        <v>239424</v>
      </c>
      <c r="I145" s="30">
        <f t="shared" si="13"/>
        <v>239424</v>
      </c>
      <c r="J145" s="30">
        <f t="shared" si="13"/>
        <v>239418.96</v>
      </c>
      <c r="K145" s="34">
        <f t="shared" si="7"/>
        <v>99.9978949478749</v>
      </c>
    </row>
    <row r="146" spans="1:11" ht="53.25" customHeight="1">
      <c r="A146" s="18" t="s">
        <v>297</v>
      </c>
      <c r="B146" s="19" t="s">
        <v>73</v>
      </c>
      <c r="C146" s="18" t="s">
        <v>19</v>
      </c>
      <c r="D146" s="18" t="s">
        <v>9</v>
      </c>
      <c r="E146" s="18" t="s">
        <v>232</v>
      </c>
      <c r="F146" s="18" t="s">
        <v>72</v>
      </c>
      <c r="G146" s="18"/>
      <c r="H146" s="20">
        <f t="shared" si="13"/>
        <v>239424</v>
      </c>
      <c r="I146" s="30">
        <f t="shared" si="13"/>
        <v>239424</v>
      </c>
      <c r="J146" s="30">
        <f>J147</f>
        <v>239418.96</v>
      </c>
      <c r="K146" s="34">
        <f t="shared" si="7"/>
        <v>99.9978949478749</v>
      </c>
    </row>
    <row r="147" spans="1:11" ht="51.75" customHeight="1">
      <c r="A147" s="18" t="s">
        <v>298</v>
      </c>
      <c r="B147" s="19" t="s">
        <v>76</v>
      </c>
      <c r="C147" s="18" t="s">
        <v>19</v>
      </c>
      <c r="D147" s="18" t="s">
        <v>9</v>
      </c>
      <c r="E147" s="18" t="s">
        <v>232</v>
      </c>
      <c r="F147" s="18" t="s">
        <v>75</v>
      </c>
      <c r="G147" s="18"/>
      <c r="H147" s="20">
        <f t="shared" si="13"/>
        <v>239424</v>
      </c>
      <c r="I147" s="30">
        <f t="shared" si="13"/>
        <v>239424</v>
      </c>
      <c r="J147" s="30">
        <f t="shared" si="13"/>
        <v>239418.96</v>
      </c>
      <c r="K147" s="34">
        <f t="shared" si="7"/>
        <v>99.9978949478749</v>
      </c>
    </row>
    <row r="148" spans="1:11" ht="66" customHeight="1">
      <c r="A148" s="18" t="s">
        <v>299</v>
      </c>
      <c r="B148" s="19" t="s">
        <v>235</v>
      </c>
      <c r="C148" s="18" t="s">
        <v>19</v>
      </c>
      <c r="D148" s="18" t="s">
        <v>9</v>
      </c>
      <c r="E148" s="18" t="s">
        <v>232</v>
      </c>
      <c r="F148" s="18" t="s">
        <v>234</v>
      </c>
      <c r="G148" s="18"/>
      <c r="H148" s="20">
        <f>H149</f>
        <v>239424</v>
      </c>
      <c r="I148" s="30">
        <f>I149</f>
        <v>239424</v>
      </c>
      <c r="J148" s="30">
        <f>J149</f>
        <v>239418.96</v>
      </c>
      <c r="K148" s="34">
        <f t="shared" si="7"/>
        <v>99.9978949478749</v>
      </c>
    </row>
    <row r="149" spans="1:11" ht="12.75">
      <c r="A149" s="18" t="s">
        <v>300</v>
      </c>
      <c r="B149" s="19" t="s">
        <v>237</v>
      </c>
      <c r="C149" s="18" t="s">
        <v>19</v>
      </c>
      <c r="D149" s="18" t="s">
        <v>9</v>
      </c>
      <c r="E149" s="18" t="s">
        <v>232</v>
      </c>
      <c r="F149" s="18" t="s">
        <v>234</v>
      </c>
      <c r="G149" s="18" t="s">
        <v>236</v>
      </c>
      <c r="H149" s="20">
        <v>239424</v>
      </c>
      <c r="I149" s="30">
        <v>239424</v>
      </c>
      <c r="J149" s="30">
        <v>239418.96</v>
      </c>
      <c r="K149" s="34">
        <f t="shared" si="7"/>
        <v>99.9978949478749</v>
      </c>
    </row>
    <row r="150" spans="1:11" ht="15.75">
      <c r="A150" s="18"/>
      <c r="B150" s="19"/>
      <c r="C150" s="18"/>
      <c r="D150" s="18"/>
      <c r="E150" s="18"/>
      <c r="F150" s="18"/>
      <c r="G150" s="18"/>
      <c r="H150" s="20"/>
      <c r="I150" s="20"/>
      <c r="J150" s="5"/>
      <c r="K150" s="34"/>
    </row>
    <row r="151" spans="1:11" s="6" customFormat="1" ht="12.75">
      <c r="A151" s="24" t="s">
        <v>301</v>
      </c>
      <c r="B151" s="25" t="s">
        <v>238</v>
      </c>
      <c r="C151" s="24"/>
      <c r="D151" s="24"/>
      <c r="E151" s="24"/>
      <c r="F151" s="26"/>
      <c r="G151" s="26"/>
      <c r="H151" s="36">
        <f>H13</f>
        <v>13036527</v>
      </c>
      <c r="I151" s="36">
        <f>I13</f>
        <v>13727862.540000001</v>
      </c>
      <c r="J151" s="36">
        <f>J13</f>
        <v>13404807.57</v>
      </c>
      <c r="K151" s="35">
        <f t="shared" si="7"/>
        <v>97.64672053599976</v>
      </c>
    </row>
    <row r="152" spans="1:9" ht="12.75" customHeight="1">
      <c r="A152" s="5"/>
      <c r="B152" s="8"/>
      <c r="C152" s="5"/>
      <c r="D152" s="5"/>
      <c r="E152" s="5"/>
      <c r="F152" s="5"/>
      <c r="G152" s="5"/>
      <c r="H152" s="5"/>
      <c r="I152" s="5"/>
    </row>
    <row r="153" spans="1:10" ht="12.75" customHeight="1">
      <c r="A153" s="5"/>
      <c r="B153" s="8"/>
      <c r="C153" s="5"/>
      <c r="D153" s="5"/>
      <c r="E153" s="5"/>
      <c r="F153" s="5"/>
      <c r="G153" s="5"/>
      <c r="H153" s="5"/>
      <c r="I153" s="5"/>
      <c r="J153" s="5"/>
    </row>
    <row r="154" spans="1:10" ht="12.75" customHeight="1">
      <c r="A154" s="5"/>
      <c r="B154" s="8"/>
      <c r="C154" s="5"/>
      <c r="D154" s="5"/>
      <c r="E154" s="5"/>
      <c r="F154" s="5"/>
      <c r="G154" s="5"/>
      <c r="H154" s="5"/>
      <c r="I154" s="5" t="s">
        <v>287</v>
      </c>
      <c r="J154" s="5"/>
    </row>
    <row r="155" spans="1:10" ht="12.75" customHeight="1">
      <c r="A155" s="5"/>
      <c r="B155" s="8"/>
      <c r="C155" s="5"/>
      <c r="D155" s="5"/>
      <c r="E155" s="5"/>
      <c r="F155" s="5"/>
      <c r="G155" s="5"/>
      <c r="H155" s="5"/>
      <c r="I155" s="37"/>
      <c r="J155" s="5"/>
    </row>
    <row r="156" spans="1:10" ht="12.75" customHeight="1">
      <c r="A156" s="5"/>
      <c r="B156" s="8"/>
      <c r="C156" s="5"/>
      <c r="D156" s="5"/>
      <c r="E156" s="5"/>
      <c r="F156" s="5"/>
      <c r="G156" s="5"/>
      <c r="H156" s="5"/>
      <c r="I156" s="5"/>
      <c r="J156" s="5"/>
    </row>
    <row r="157" spans="1:10" ht="12.75" customHeight="1">
      <c r="A157" s="5"/>
      <c r="B157" s="8"/>
      <c r="C157" s="5"/>
      <c r="D157" s="5"/>
      <c r="E157" s="5"/>
      <c r="F157" s="5"/>
      <c r="G157" s="5"/>
      <c r="H157" s="5"/>
      <c r="I157" s="5"/>
      <c r="J157" s="5"/>
    </row>
    <row r="158" spans="1:10" ht="12.75" customHeight="1">
      <c r="A158" s="5"/>
      <c r="B158" s="8"/>
      <c r="C158" s="5"/>
      <c r="D158" s="5"/>
      <c r="E158" s="5"/>
      <c r="F158" s="5"/>
      <c r="G158" s="5"/>
      <c r="H158" s="5"/>
      <c r="I158" s="5"/>
      <c r="J158" s="5"/>
    </row>
    <row r="159" spans="1:10" ht="12.75" customHeight="1">
      <c r="A159" s="5"/>
      <c r="B159" s="8"/>
      <c r="C159" s="5"/>
      <c r="D159" s="5"/>
      <c r="E159" s="5"/>
      <c r="F159" s="5"/>
      <c r="G159" s="5"/>
      <c r="H159" s="5"/>
      <c r="I159" s="5"/>
      <c r="J159" s="5"/>
    </row>
    <row r="160" spans="1:10" ht="12.75" customHeight="1">
      <c r="A160" s="5"/>
      <c r="B160" s="8"/>
      <c r="C160" s="5"/>
      <c r="D160" s="5"/>
      <c r="E160" s="5"/>
      <c r="F160" s="5"/>
      <c r="G160" s="5"/>
      <c r="H160" s="5"/>
      <c r="I160" s="5"/>
      <c r="J160" s="5"/>
    </row>
    <row r="161" spans="1:10" ht="12.75" customHeight="1">
      <c r="A161" s="5"/>
      <c r="B161" s="8"/>
      <c r="C161" s="5"/>
      <c r="D161" s="5"/>
      <c r="E161" s="5"/>
      <c r="F161" s="5"/>
      <c r="G161" s="5"/>
      <c r="H161" s="5"/>
      <c r="I161" s="5"/>
      <c r="J161" s="5"/>
    </row>
    <row r="162" spans="1:10" ht="12.75" customHeight="1">
      <c r="A162" s="5"/>
      <c r="B162" s="8"/>
      <c r="C162" s="5"/>
      <c r="D162" s="5"/>
      <c r="E162" s="5"/>
      <c r="F162" s="5"/>
      <c r="G162" s="5"/>
      <c r="H162" s="5"/>
      <c r="I162" s="5"/>
      <c r="J162" s="5"/>
    </row>
    <row r="163" spans="1:10" ht="12.75" customHeight="1">
      <c r="A163" s="5"/>
      <c r="B163" s="8"/>
      <c r="C163" s="5"/>
      <c r="D163" s="5"/>
      <c r="E163" s="5"/>
      <c r="F163" s="5"/>
      <c r="G163" s="5"/>
      <c r="H163" s="5"/>
      <c r="I163" s="5"/>
      <c r="J163" s="5"/>
    </row>
    <row r="164" spans="1:10" ht="12.75" customHeight="1">
      <c r="A164" s="5"/>
      <c r="B164" s="8"/>
      <c r="C164" s="5"/>
      <c r="D164" s="5"/>
      <c r="E164" s="5"/>
      <c r="F164" s="5"/>
      <c r="G164" s="5"/>
      <c r="H164" s="5"/>
      <c r="I164" s="5"/>
      <c r="J164" s="5"/>
    </row>
    <row r="165" spans="1:10" ht="12.75" customHeight="1">
      <c r="A165" s="5"/>
      <c r="B165" s="8"/>
      <c r="C165" s="5"/>
      <c r="D165" s="5"/>
      <c r="E165" s="5"/>
      <c r="F165" s="5"/>
      <c r="G165" s="5"/>
      <c r="H165" s="5"/>
      <c r="I165" s="5"/>
      <c r="J165" s="5"/>
    </row>
    <row r="166" spans="1:10" ht="12.75" customHeight="1">
      <c r="A166" s="5"/>
      <c r="B166" s="8"/>
      <c r="C166" s="5"/>
      <c r="D166" s="5"/>
      <c r="E166" s="5"/>
      <c r="F166" s="5"/>
      <c r="G166" s="5"/>
      <c r="H166" s="5"/>
      <c r="I166" s="5"/>
      <c r="J166" s="5"/>
    </row>
    <row r="167" spans="1:10" ht="12.75" customHeight="1">
      <c r="A167" s="5"/>
      <c r="B167" s="8"/>
      <c r="C167" s="5"/>
      <c r="D167" s="5"/>
      <c r="E167" s="5"/>
      <c r="F167" s="5"/>
      <c r="G167" s="5"/>
      <c r="H167" s="5"/>
      <c r="I167" s="5"/>
      <c r="J167" s="5"/>
    </row>
    <row r="168" spans="1:10" ht="12.75" customHeight="1">
      <c r="A168" s="5"/>
      <c r="B168" s="8"/>
      <c r="C168" s="5"/>
      <c r="D168" s="5"/>
      <c r="E168" s="5"/>
      <c r="F168" s="5"/>
      <c r="G168" s="5"/>
      <c r="H168" s="5"/>
      <c r="I168" s="5"/>
      <c r="J168" s="5"/>
    </row>
    <row r="169" spans="1:10" ht="12.75" customHeight="1">
      <c r="A169" s="5"/>
      <c r="B169" s="8"/>
      <c r="C169" s="5"/>
      <c r="D169" s="5"/>
      <c r="E169" s="5"/>
      <c r="F169" s="5"/>
      <c r="G169" s="5"/>
      <c r="H169" s="5"/>
      <c r="I169" s="5"/>
      <c r="J169" s="5"/>
    </row>
    <row r="170" spans="1:10" ht="12.75" customHeight="1">
      <c r="A170" s="5"/>
      <c r="B170" s="8"/>
      <c r="C170" s="5"/>
      <c r="D170" s="5"/>
      <c r="E170" s="5"/>
      <c r="F170" s="5"/>
      <c r="G170" s="5"/>
      <c r="H170" s="5"/>
      <c r="I170" s="5"/>
      <c r="J170" s="5"/>
    </row>
    <row r="171" spans="1:10" ht="12.75" customHeight="1">
      <c r="A171" s="5"/>
      <c r="B171" s="8"/>
      <c r="C171" s="5"/>
      <c r="D171" s="5"/>
      <c r="E171" s="5"/>
      <c r="F171" s="5"/>
      <c r="G171" s="5"/>
      <c r="H171" s="5"/>
      <c r="I171" s="5"/>
      <c r="J171" s="5"/>
    </row>
    <row r="172" spans="1:10" ht="12.75" customHeight="1">
      <c r="A172" s="5"/>
      <c r="B172" s="8"/>
      <c r="C172" s="5"/>
      <c r="D172" s="5"/>
      <c r="E172" s="5"/>
      <c r="F172" s="5"/>
      <c r="G172" s="5"/>
      <c r="H172" s="5"/>
      <c r="I172" s="5"/>
      <c r="J172" s="5"/>
    </row>
    <row r="173" spans="1:10" ht="12.75" customHeight="1">
      <c r="A173" s="5"/>
      <c r="B173" s="8"/>
      <c r="C173" s="5"/>
      <c r="D173" s="5"/>
      <c r="E173" s="5"/>
      <c r="F173" s="5"/>
      <c r="G173" s="5"/>
      <c r="H173" s="5"/>
      <c r="I173" s="5"/>
      <c r="J173" s="5"/>
    </row>
    <row r="174" spans="1:10" ht="12.75" customHeight="1">
      <c r="A174" s="5"/>
      <c r="B174" s="8"/>
      <c r="C174" s="5"/>
      <c r="D174" s="5"/>
      <c r="E174" s="5"/>
      <c r="F174" s="5"/>
      <c r="G174" s="5"/>
      <c r="H174" s="5"/>
      <c r="I174" s="5"/>
      <c r="J174" s="5"/>
    </row>
  </sheetData>
  <sheetProtection/>
  <mergeCells count="15">
    <mergeCell ref="A9:B9"/>
    <mergeCell ref="I6:J6"/>
    <mergeCell ref="I2:K2"/>
    <mergeCell ref="E3:K3"/>
    <mergeCell ref="E4:K4"/>
    <mergeCell ref="C5:K5"/>
    <mergeCell ref="A8:J8"/>
    <mergeCell ref="A7:J7"/>
    <mergeCell ref="J10:J11"/>
    <mergeCell ref="K10:K11"/>
    <mergeCell ref="A10:A11"/>
    <mergeCell ref="B10:B11"/>
    <mergeCell ref="C10:G10"/>
    <mergeCell ref="H10:H11"/>
    <mergeCell ref="I10:I11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2022-03-21T07:35:02Z</cp:lastPrinted>
  <dcterms:created xsi:type="dcterms:W3CDTF">2018-12-13T03:54:25Z</dcterms:created>
  <dcterms:modified xsi:type="dcterms:W3CDTF">2022-03-21T07:35:11Z</dcterms:modified>
  <cp:category/>
  <cp:version/>
  <cp:contentType/>
  <cp:contentStatus/>
</cp:coreProperties>
</file>