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2" sheetId="1" r:id="rId1"/>
  </sheets>
  <definedNames/>
  <calcPr fullCalcOnLoad="1"/>
</workbook>
</file>

<file path=xl/sharedStrings.xml><?xml version="1.0" encoding="utf-8"?>
<sst xmlns="http://schemas.openxmlformats.org/spreadsheetml/2006/main" count="492" uniqueCount="164">
  <si>
    <t>№ строки</t>
  </si>
  <si>
    <t>Код группы</t>
  </si>
  <si>
    <t>Код подгруппы</t>
  </si>
  <si>
    <t>Код статьи</t>
  </si>
  <si>
    <t>Код подстатьи</t>
  </si>
  <si>
    <t>Код элемента</t>
  </si>
  <si>
    <t>00</t>
  </si>
  <si>
    <t>000</t>
  </si>
  <si>
    <t>0000</t>
  </si>
  <si>
    <t>01</t>
  </si>
  <si>
    <t>02</t>
  </si>
  <si>
    <t>06</t>
  </si>
  <si>
    <t>030</t>
  </si>
  <si>
    <t>010</t>
  </si>
  <si>
    <t>10</t>
  </si>
  <si>
    <t>110</t>
  </si>
  <si>
    <t>1</t>
  </si>
  <si>
    <t>03</t>
  </si>
  <si>
    <t>Всего доходов</t>
  </si>
  <si>
    <t>001</t>
  </si>
  <si>
    <t>999</t>
  </si>
  <si>
    <t>к решению Лапшихинского</t>
  </si>
  <si>
    <t xml:space="preserve">          </t>
  </si>
  <si>
    <t xml:space="preserve">                                             </t>
  </si>
  <si>
    <t xml:space="preserve">         </t>
  </si>
  <si>
    <t>813</t>
  </si>
  <si>
    <t>14</t>
  </si>
  <si>
    <t>5</t>
  </si>
  <si>
    <t>6</t>
  </si>
  <si>
    <t>2</t>
  </si>
  <si>
    <t>3</t>
  </si>
  <si>
    <t>НАЛОГОВЫЕ И НЕНАЛОГОВЫЕ ДОХОДЫ</t>
  </si>
  <si>
    <t>4</t>
  </si>
  <si>
    <t>240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</si>
  <si>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</si>
  <si>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</si>
  <si>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230</t>
  </si>
  <si>
    <t>260</t>
  </si>
  <si>
    <t>Доходы от уплаты акцизов на моторные масла для дизельных и (или) карбюраторных (инжекторных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</si>
  <si>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</si>
  <si>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</si>
  <si>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8202</t>
  </si>
  <si>
    <t>7514</t>
  </si>
  <si>
    <t>8208</t>
  </si>
  <si>
    <t>7</t>
  </si>
  <si>
    <t>8</t>
  </si>
  <si>
    <t>9</t>
  </si>
  <si>
    <t>11</t>
  </si>
  <si>
    <t>12</t>
  </si>
  <si>
    <t>13</t>
  </si>
  <si>
    <t>15</t>
  </si>
  <si>
    <t>17</t>
  </si>
  <si>
    <t>100</t>
  </si>
  <si>
    <t>Налог на доходы физический лиц с доходов, источником которых является налоговый агент,  за исключением доходов, в отношении которых исчисление и уплата налога осуществляется в соответствии со статьями 227, 2271 и 228 НК РФ</t>
  </si>
  <si>
    <t>Средства самообложения граждан, зачисляемые в бюджет поселения</t>
  </si>
  <si>
    <t>БЕЗВОЗМЕЗДНЫЕ ПОСТУПЛЕНИЯ</t>
  </si>
  <si>
    <t>033</t>
  </si>
  <si>
    <t>043</t>
  </si>
  <si>
    <t>16</t>
  </si>
  <si>
    <t>Код главного администратора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</si>
  <si>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</si>
  <si>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</si>
  <si>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</si>
  <si>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</si>
  <si>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Налог на имущество физических лиц, взимаемый по ставкам, применяемым к объектам  налогообложения, расположенным в границах поселений</t>
  </si>
  <si>
    <t>Земельный налог с физических лиц, обладающих земельным участком, расположенным в границах сельских поселений</t>
  </si>
  <si>
    <t>18</t>
  </si>
  <si>
    <t>35</t>
  </si>
  <si>
    <t>118</t>
  </si>
  <si>
    <t>Субвенции на осуществление государственных полномочий по первичному воинскому учету на территориях, где отсутствуют военные комиссариаты</t>
  </si>
  <si>
    <t>ПРОЧИЕ НЕНАЛОГОВЫЕ ДОХОДЫ</t>
  </si>
  <si>
    <t>Средства самообложения граждан</t>
  </si>
  <si>
    <t>Земельный налог с физических лиц</t>
  </si>
  <si>
    <t>182</t>
  </si>
  <si>
    <t>040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</si>
  <si>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</si>
  <si>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</si>
  <si>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</t>
  </si>
  <si>
    <t>НАЛОГИ НА ИМУЩЕСТВО</t>
  </si>
  <si>
    <t>Налог на имущество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</si>
  <si>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</si>
  <si>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</si>
  <si>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ПРИБЫЛЬ, ДОХОДЫ</t>
  </si>
  <si>
    <t>Налог на доходы физических лиц</t>
  </si>
  <si>
    <t>19</t>
  </si>
  <si>
    <t>20</t>
  </si>
  <si>
    <t>21</t>
  </si>
  <si>
    <t>22</t>
  </si>
  <si>
    <t>23</t>
  </si>
  <si>
    <t>29</t>
  </si>
  <si>
    <t>30</t>
  </si>
  <si>
    <t>32</t>
  </si>
  <si>
    <t>33</t>
  </si>
  <si>
    <t>БЕЗВОЗМЕЗДНЫЕ ПОСТУПЛЕНИЯ ОТ ДРУГИХ БЮДЖЕТОВ БЮДЖЕТНОЙ СИСТЕМЫ РОССИЙСКОЙ ФЕДЕРАЦИИ</t>
  </si>
  <si>
    <t>34</t>
  </si>
  <si>
    <t>(рублей)</t>
  </si>
  <si>
    <t>024</t>
  </si>
  <si>
    <t>150</t>
  </si>
  <si>
    <t>Субвенции бюджетам бюджетной системы Российской Федерации</t>
  </si>
  <si>
    <t>Иные межбюджетные трансферты</t>
  </si>
  <si>
    <t>Дотации бюджетам бюджетной системы Российской Федерации</t>
  </si>
  <si>
    <t>36</t>
  </si>
  <si>
    <t>37</t>
  </si>
  <si>
    <t xml:space="preserve">сельского Совета депутатов  </t>
  </si>
  <si>
    <t>900</t>
  </si>
  <si>
    <t>7412</t>
  </si>
  <si>
    <t>7509</t>
  </si>
  <si>
    <t>38</t>
  </si>
  <si>
    <t xml:space="preserve"> Субсидии бюджетам поселений из местных бюджетов</t>
  </si>
  <si>
    <t>04</t>
  </si>
  <si>
    <t>49</t>
  </si>
  <si>
    <t>39</t>
  </si>
  <si>
    <t xml:space="preserve">Дотации бюджетам сельских поселений на выравнивание бюджетной обеспеченности из бюджета Российской Федерации                                                     </t>
  </si>
  <si>
    <t xml:space="preserve">Дотации бюджетам сельских поселений на выравнивание бюджетной обеспеченности из бюджетов муниципальных районов                                   </t>
  </si>
  <si>
    <t>Доходы сельского бюджета          2021 года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</si>
  <si>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</si>
  <si>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</si>
  <si>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</si>
  <si>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020</t>
  </si>
  <si>
    <t>7508</t>
  </si>
  <si>
    <t>1060</t>
  </si>
  <si>
    <t>24</t>
  </si>
  <si>
    <t>40</t>
  </si>
  <si>
    <t>41</t>
  </si>
  <si>
    <t>Субсидии бюджетам сельских поселений из местных бюджетов (на организацию и проведение акарицидных обработок мест массового отдыха населения)</t>
  </si>
  <si>
    <t>Субсидии бюджетам сельских поселений из местных бюджетов 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</si>
  <si>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>Субсидии бюджетам сельских поселений из бюджетов муниципальных районов  (на обеспечение первичных мер пожарной безопасности )</t>
  </si>
  <si>
    <t>Субсидии бюджетам сельских поселений из местных бюджетов (на содержание автомобильных дорог общего пользования местного значения за счет средств дорожного фонда Красноярского края)</t>
  </si>
  <si>
    <t>Субсидии бюджетам сельских поселений из бюджетов муниципальных районов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</si>
  <si>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 xml:space="preserve">Субвенции бюджетам на осуществление полномочий первичному воинскому учету на территориях, где отсутствуют военные комиссариаты   </t>
  </si>
  <si>
    <t>Прочие межбюджетные трансферты, передаваемые бюджетам сельских поселений  (на поддержку мер по обеспечению сбалансированности бюджетов поселений)</t>
  </si>
  <si>
    <t>Прочие межбюджетные трансферты, передаваемые бюджетам сельских поселений  (на выполнение полномочий, переданных на уровень муниципального района)</t>
  </si>
  <si>
    <t>1000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</si>
  <si>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</si>
  <si>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процент исполнения</t>
  </si>
  <si>
    <t>Уточненные доходы сельского бюджета          2021 года</t>
  </si>
  <si>
    <t>Исполнение бюджета          2021 года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</si>
  <si>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</si>
  <si>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</si>
  <si>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25</t>
  </si>
  <si>
    <t>42</t>
  </si>
  <si>
    <t>Проект</t>
  </si>
  <si>
    <t>26</t>
  </si>
  <si>
    <t>43</t>
  </si>
  <si>
    <t>Субсидии бюджетам сельских поселений из местных бюджетов ( на реализацию проектов по благоустройству территорий сельских населенных пунктов с численностью не более 10000 человек, инициированных гражданами соответствующего населенного пункта, поселения)</t>
  </si>
  <si>
    <t>7388</t>
  </si>
  <si>
    <t>44</t>
  </si>
  <si>
    <t>45</t>
  </si>
  <si>
    <t>Прочие межбюджетные трансферты бюджетам сельских поселений (на поддержку самообложения граждан для решения вопросов местного значения)</t>
  </si>
  <si>
    <t>05</t>
  </si>
  <si>
    <t>025</t>
  </si>
  <si>
    <t>120</t>
  </si>
  <si>
    <t>-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</si>
  <si>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</si>
  <si>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</si>
  <si>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</si>
  <si>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27</t>
  </si>
  <si>
    <t>28</t>
  </si>
  <si>
    <t>46</t>
  </si>
  <si>
    <t>47</t>
  </si>
  <si>
    <t>48</t>
  </si>
  <si>
    <t>от       2022 № 00-Р</t>
  </si>
  <si>
    <t>Приложение 2</t>
  </si>
  <si>
    <t xml:space="preserve">Доходы Лапшихинского сельсовета за 2021 год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</si>
</sst>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49" fontId="4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6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center"/>
    </xf>
    <xf numFmtId="49" fontId="8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Fill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justify"/>
    </xf>
    <xf numFmtId="4" fontId="0" fillId="0" borderId="0" xfId="0" applyNumberFormat="1" applyFill="1" applyAlignment="1">
      <alignment horizontal="center"/>
    </xf>
    <xf numFmtId="49" fontId="9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192" fontId="3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0" fillId="0" borderId="10" xfId="0" applyBorder="1" applyAlignment="1">
      <alignment horizontal="right" vertical="top"/>
    </xf>
    <xf numFmtId="195" fontId="4" fillId="0" borderId="10" xfId="0" applyNumberFormat="1" applyFont="1" applyBorder="1" applyAlignment="1">
      <alignment horizontal="right" vertical="top"/>
    </xf>
    <xf numFmtId="195" fontId="3" fillId="0" borderId="10" xfId="0" applyNumberFormat="1" applyFont="1" applyBorder="1" applyAlignment="1">
      <alignment horizontal="right" vertical="top"/>
    </xf>
    <xf numFmtId="0" fontId="1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49" fontId="7" fillId="0" borderId="10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/>
    </xf>
    <xf numFmtId="4" fontId="3" fillId="0" borderId="1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Alignment="1">
      <alignment horizontal="right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textRotation="90" wrapText="1"/>
    </xf>
    <xf numFmtId="49" fontId="8" fillId="0" borderId="13" xfId="0" applyNumberFormat="1" applyFont="1" applyBorder="1" applyAlignment="1">
      <alignment horizontal="center" vertical="center" textRotation="90" wrapText="1"/>
    </xf>
    <xf numFmtId="49" fontId="8" fillId="0" borderId="11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justify" wrapText="1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="85" zoomScaleNormal="85" zoomScalePageLayoutView="0" workbookViewId="0" topLeftCell="A82">
      <selection activeCell="T90" sqref="T88:T90"/>
    </sheetView>
  </sheetViews>
  <sheetFormatPr defaultColWidth="9.140625" defaultRowHeight="12.75"/>
  <cols>
    <col min="1" max="1" width="4.28125" style="20" customWidth="1"/>
    <col min="2" max="2" width="6.140625" style="0" customWidth="1"/>
    <col min="3" max="3" width="4.7109375" style="0" customWidth="1"/>
    <col min="4" max="4" width="5.00390625" style="0" customWidth="1"/>
    <col min="5" max="5" width="5.8515625" style="0" customWidth="1"/>
    <col min="6" max="6" width="9.140625" style="0" hidden="1" customWidth="1"/>
    <col min="7" max="7" width="6.00390625" style="0" customWidth="1"/>
    <col min="8" max="8" width="4.140625" style="0" customWidth="1"/>
    <col min="9" max="9" width="5.421875" style="0" customWidth="1"/>
    <col min="10" max="10" width="4.421875" style="0" customWidth="1"/>
    <col min="11" max="11" width="46.8515625" style="9" customWidth="1"/>
    <col min="12" max="14" width="12.8515625" style="26" customWidth="1"/>
    <col min="15" max="15" width="9.140625" style="41" customWidth="1"/>
  </cols>
  <sheetData>
    <row r="1" spans="1:15" ht="15.75">
      <c r="A1" s="16"/>
      <c r="O1" s="46" t="s">
        <v>141</v>
      </c>
    </row>
    <row r="2" spans="1:15" ht="15.75">
      <c r="A2" s="22"/>
      <c r="B2" s="1"/>
      <c r="C2" s="1"/>
      <c r="D2" s="1"/>
      <c r="E2" s="1"/>
      <c r="F2" s="1"/>
      <c r="G2" s="1"/>
      <c r="H2" s="1"/>
      <c r="I2" s="1"/>
      <c r="J2" s="1"/>
      <c r="K2" s="8"/>
      <c r="L2" s="64" t="s">
        <v>162</v>
      </c>
      <c r="M2" s="64"/>
      <c r="N2" s="64"/>
      <c r="O2" s="64"/>
    </row>
    <row r="3" spans="1:15" ht="15.75">
      <c r="A3" s="18" t="s">
        <v>22</v>
      </c>
      <c r="B3" s="1"/>
      <c r="C3" s="1"/>
      <c r="D3" s="1"/>
      <c r="E3" s="1"/>
      <c r="F3" s="1"/>
      <c r="G3" s="1"/>
      <c r="H3" s="1"/>
      <c r="I3" s="1"/>
      <c r="J3" s="1"/>
      <c r="K3" s="8"/>
      <c r="L3" s="64" t="s">
        <v>21</v>
      </c>
      <c r="M3" s="64"/>
      <c r="N3" s="64"/>
      <c r="O3" s="64"/>
    </row>
    <row r="4" spans="1:15" ht="15.75">
      <c r="A4" s="17" t="s">
        <v>23</v>
      </c>
      <c r="B4" s="1"/>
      <c r="C4" s="1"/>
      <c r="D4" s="1"/>
      <c r="E4" s="1"/>
      <c r="F4" s="1"/>
      <c r="G4" s="1"/>
      <c r="H4" s="1"/>
      <c r="I4" s="1"/>
      <c r="J4" s="1"/>
      <c r="K4" s="8"/>
      <c r="L4" s="64" t="s">
        <v>103</v>
      </c>
      <c r="M4" s="64"/>
      <c r="N4" s="64"/>
      <c r="O4" s="64"/>
    </row>
    <row r="5" spans="1:15" ht="15.75">
      <c r="A5" s="18" t="s">
        <v>24</v>
      </c>
      <c r="B5" s="1"/>
      <c r="C5" s="1"/>
      <c r="D5" s="1"/>
      <c r="E5" s="1"/>
      <c r="F5" s="1"/>
      <c r="G5" s="1"/>
      <c r="H5" s="1"/>
      <c r="I5" s="1"/>
      <c r="J5" s="1"/>
      <c r="K5" s="8"/>
      <c r="L5" s="64" t="s">
        <v>161</v>
      </c>
      <c r="M5" s="64"/>
      <c r="N5" s="64"/>
      <c r="O5" s="64"/>
    </row>
    <row r="6" spans="1:14" ht="15.75">
      <c r="A6" s="22"/>
      <c r="B6" s="1"/>
      <c r="C6" s="1"/>
      <c r="D6" s="1"/>
      <c r="E6" s="1"/>
      <c r="F6" s="1"/>
      <c r="G6" s="1"/>
      <c r="H6" s="1"/>
      <c r="I6" s="1"/>
      <c r="J6" s="1"/>
      <c r="K6" s="8"/>
      <c r="L6" s="62"/>
      <c r="M6" s="62"/>
      <c r="N6" s="62"/>
    </row>
    <row r="7" spans="1:14" ht="18.75">
      <c r="A7" s="55" t="s">
        <v>163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5" ht="12.75">
      <c r="A8" s="17"/>
      <c r="B8" s="1"/>
      <c r="C8" s="1"/>
      <c r="D8" s="1"/>
      <c r="E8" s="1"/>
      <c r="F8" s="1"/>
      <c r="G8" s="1"/>
      <c r="H8" s="1"/>
      <c r="I8" s="1"/>
      <c r="J8" s="1"/>
      <c r="K8" s="8"/>
      <c r="L8" s="33"/>
      <c r="M8" s="60" t="s">
        <v>95</v>
      </c>
      <c r="N8" s="60"/>
      <c r="O8" s="60"/>
    </row>
    <row r="9" spans="1:15" ht="12.75" customHeight="1">
      <c r="A9" s="48" t="s">
        <v>0</v>
      </c>
      <c r="B9" s="47" t="s">
        <v>63</v>
      </c>
      <c r="C9" s="47"/>
      <c r="D9" s="47"/>
      <c r="E9" s="47"/>
      <c r="F9" s="47"/>
      <c r="G9" s="47"/>
      <c r="H9" s="47"/>
      <c r="I9" s="47"/>
      <c r="J9" s="47"/>
      <c r="K9" s="56" t="s">
        <v>62</v>
      </c>
      <c r="L9" s="52" t="s">
        <v>114</v>
      </c>
      <c r="M9" s="52" t="s">
        <v>135</v>
      </c>
      <c r="N9" s="61" t="s">
        <v>136</v>
      </c>
      <c r="O9" s="65" t="s">
        <v>134</v>
      </c>
    </row>
    <row r="10" spans="1:15" ht="4.5" customHeight="1">
      <c r="A10" s="49"/>
      <c r="B10" s="47"/>
      <c r="C10" s="47"/>
      <c r="D10" s="47"/>
      <c r="E10" s="47"/>
      <c r="F10" s="47"/>
      <c r="G10" s="47"/>
      <c r="H10" s="47"/>
      <c r="I10" s="47"/>
      <c r="J10" s="47"/>
      <c r="K10" s="57"/>
      <c r="L10" s="53"/>
      <c r="M10" s="53"/>
      <c r="N10" s="61"/>
      <c r="O10" s="66"/>
    </row>
    <row r="11" spans="1:15" ht="0.75" customHeight="1">
      <c r="A11" s="49"/>
      <c r="B11" s="47"/>
      <c r="C11" s="47"/>
      <c r="D11" s="47"/>
      <c r="E11" s="47"/>
      <c r="F11" s="47"/>
      <c r="G11" s="47"/>
      <c r="H11" s="47"/>
      <c r="I11" s="47"/>
      <c r="J11" s="47"/>
      <c r="K11" s="57"/>
      <c r="L11" s="53"/>
      <c r="M11" s="53"/>
      <c r="N11" s="61"/>
      <c r="O11" s="66"/>
    </row>
    <row r="12" spans="1:15" ht="6" customHeight="1" hidden="1" thickBot="1">
      <c r="A12" s="49"/>
      <c r="B12" s="47"/>
      <c r="C12" s="47"/>
      <c r="D12" s="47"/>
      <c r="E12" s="47"/>
      <c r="F12" s="47"/>
      <c r="G12" s="47"/>
      <c r="H12" s="47"/>
      <c r="I12" s="47"/>
      <c r="J12" s="47"/>
      <c r="K12" s="57"/>
      <c r="L12" s="53"/>
      <c r="M12" s="53"/>
      <c r="N12" s="61"/>
      <c r="O12" s="66"/>
    </row>
    <row r="13" spans="1:15" ht="12.75" customHeight="1" hidden="1">
      <c r="A13" s="49"/>
      <c r="B13" s="47"/>
      <c r="C13" s="47"/>
      <c r="D13" s="47"/>
      <c r="E13" s="47"/>
      <c r="F13" s="47"/>
      <c r="G13" s="47"/>
      <c r="H13" s="47"/>
      <c r="I13" s="47"/>
      <c r="J13" s="47"/>
      <c r="K13" s="57"/>
      <c r="L13" s="53"/>
      <c r="M13" s="53"/>
      <c r="N13" s="61"/>
      <c r="O13" s="66"/>
    </row>
    <row r="14" spans="1:15" ht="12.75" customHeight="1" hidden="1">
      <c r="A14" s="49"/>
      <c r="B14" s="47"/>
      <c r="C14" s="47"/>
      <c r="D14" s="47"/>
      <c r="E14" s="47"/>
      <c r="F14" s="47"/>
      <c r="G14" s="47"/>
      <c r="H14" s="47"/>
      <c r="I14" s="47"/>
      <c r="J14" s="47"/>
      <c r="K14" s="57"/>
      <c r="L14" s="53"/>
      <c r="M14" s="53"/>
      <c r="N14" s="61"/>
      <c r="O14" s="66"/>
    </row>
    <row r="15" spans="1:15" ht="12.75" customHeight="1" hidden="1">
      <c r="A15" s="49"/>
      <c r="B15" s="47"/>
      <c r="C15" s="47"/>
      <c r="D15" s="47"/>
      <c r="E15" s="47"/>
      <c r="F15" s="47"/>
      <c r="G15" s="47"/>
      <c r="H15" s="47"/>
      <c r="I15" s="47"/>
      <c r="J15" s="47"/>
      <c r="K15" s="57"/>
      <c r="L15" s="53"/>
      <c r="M15" s="53"/>
      <c r="N15" s="61"/>
      <c r="O15" s="66"/>
    </row>
    <row r="16" spans="1:15" ht="15.75" customHeight="1">
      <c r="A16" s="49"/>
      <c r="B16" s="68" t="s">
        <v>59</v>
      </c>
      <c r="C16" s="51" t="s">
        <v>1</v>
      </c>
      <c r="D16" s="51" t="s">
        <v>2</v>
      </c>
      <c r="E16" s="51" t="s">
        <v>3</v>
      </c>
      <c r="F16" s="51"/>
      <c r="G16" s="51" t="s">
        <v>4</v>
      </c>
      <c r="H16" s="51" t="s">
        <v>5</v>
      </c>
      <c r="I16" s="51" t="s">
        <v>60</v>
      </c>
      <c r="J16" s="51" t="s">
        <v>61</v>
      </c>
      <c r="K16" s="57"/>
      <c r="L16" s="53"/>
      <c r="M16" s="53"/>
      <c r="N16" s="61"/>
      <c r="O16" s="66"/>
    </row>
    <row r="17" spans="1:15" ht="54.75" customHeight="1">
      <c r="A17" s="49"/>
      <c r="B17" s="69"/>
      <c r="C17" s="51"/>
      <c r="D17" s="51"/>
      <c r="E17" s="51"/>
      <c r="F17" s="51"/>
      <c r="G17" s="51"/>
      <c r="H17" s="51"/>
      <c r="I17" s="51"/>
      <c r="J17" s="51"/>
      <c r="K17" s="57"/>
      <c r="L17" s="53"/>
      <c r="M17" s="53"/>
      <c r="N17" s="61"/>
      <c r="O17" s="67"/>
    </row>
    <row r="18" spans="1:15" ht="12.75" customHeight="1" hidden="1">
      <c r="A18" s="49"/>
      <c r="B18" s="69"/>
      <c r="C18" s="51"/>
      <c r="D18" s="51"/>
      <c r="E18" s="51"/>
      <c r="F18" s="51"/>
      <c r="G18" s="51"/>
      <c r="H18" s="51"/>
      <c r="I18" s="51"/>
      <c r="J18" s="51"/>
      <c r="K18" s="57"/>
      <c r="L18" s="53"/>
      <c r="M18" s="53"/>
      <c r="N18" s="61"/>
      <c r="O18" s="42"/>
    </row>
    <row r="19" spans="1:15" ht="2.25" customHeight="1" hidden="1">
      <c r="A19" s="49"/>
      <c r="B19" s="69"/>
      <c r="C19" s="51"/>
      <c r="D19" s="51"/>
      <c r="E19" s="51"/>
      <c r="F19" s="51"/>
      <c r="G19" s="51"/>
      <c r="H19" s="51"/>
      <c r="I19" s="51"/>
      <c r="J19" s="51"/>
      <c r="K19" s="57"/>
      <c r="L19" s="53"/>
      <c r="M19" s="53"/>
      <c r="N19" s="61"/>
      <c r="O19" s="42"/>
    </row>
    <row r="20" spans="1:15" ht="2.25" customHeight="1" hidden="1">
      <c r="A20" s="49"/>
      <c r="B20" s="69"/>
      <c r="C20" s="51"/>
      <c r="D20" s="51"/>
      <c r="E20" s="51"/>
      <c r="F20" s="51"/>
      <c r="G20" s="51"/>
      <c r="H20" s="51"/>
      <c r="I20" s="51"/>
      <c r="J20" s="51"/>
      <c r="K20" s="57"/>
      <c r="L20" s="53"/>
      <c r="M20" s="53"/>
      <c r="N20" s="61"/>
      <c r="O20" s="42"/>
    </row>
    <row r="21" spans="1:15" ht="1.5" customHeight="1" hidden="1" thickBot="1">
      <c r="A21" s="49"/>
      <c r="B21" s="69"/>
      <c r="C21" s="51"/>
      <c r="D21" s="51"/>
      <c r="E21" s="51"/>
      <c r="F21" s="51"/>
      <c r="G21" s="51"/>
      <c r="H21" s="51"/>
      <c r="I21" s="51"/>
      <c r="J21" s="51"/>
      <c r="K21" s="57"/>
      <c r="L21" s="53"/>
      <c r="M21" s="53"/>
      <c r="N21" s="61"/>
      <c r="O21" s="42"/>
    </row>
    <row r="22" spans="1:15" ht="12.75" customHeight="1" hidden="1">
      <c r="A22" s="49"/>
      <c r="B22" s="69"/>
      <c r="C22" s="51"/>
      <c r="D22" s="51"/>
      <c r="E22" s="51"/>
      <c r="F22" s="51"/>
      <c r="G22" s="51"/>
      <c r="H22" s="51"/>
      <c r="I22" s="51"/>
      <c r="J22" s="51"/>
      <c r="K22" s="57"/>
      <c r="L22" s="53"/>
      <c r="M22" s="53"/>
      <c r="N22" s="61"/>
      <c r="O22" s="42"/>
    </row>
    <row r="23" spans="1:15" ht="12" customHeight="1" hidden="1" thickBot="1">
      <c r="A23" s="50"/>
      <c r="B23" s="70"/>
      <c r="C23" s="51"/>
      <c r="D23" s="51"/>
      <c r="E23" s="51"/>
      <c r="F23" s="51"/>
      <c r="G23" s="51"/>
      <c r="H23" s="51"/>
      <c r="I23" s="51"/>
      <c r="J23" s="51"/>
      <c r="K23" s="58"/>
      <c r="L23" s="54"/>
      <c r="M23" s="54"/>
      <c r="N23" s="61"/>
      <c r="O23" s="42"/>
    </row>
    <row r="24" spans="1:15" ht="12" customHeight="1">
      <c r="A24" s="19"/>
      <c r="B24" s="12" t="s">
        <v>16</v>
      </c>
      <c r="C24" s="12" t="s">
        <v>29</v>
      </c>
      <c r="D24" s="12" t="s">
        <v>30</v>
      </c>
      <c r="E24" s="12" t="s">
        <v>32</v>
      </c>
      <c r="F24" s="12"/>
      <c r="G24" s="12" t="s">
        <v>27</v>
      </c>
      <c r="H24" s="12" t="s">
        <v>28</v>
      </c>
      <c r="I24" s="12" t="s">
        <v>44</v>
      </c>
      <c r="J24" s="12" t="s">
        <v>45</v>
      </c>
      <c r="K24" s="12" t="s">
        <v>46</v>
      </c>
      <c r="L24" s="40" t="s">
        <v>14</v>
      </c>
      <c r="M24" s="40" t="s">
        <v>47</v>
      </c>
      <c r="N24" s="40" t="s">
        <v>48</v>
      </c>
      <c r="O24" s="45">
        <v>13</v>
      </c>
    </row>
    <row r="25" spans="1:15" s="11" customFormat="1" ht="17.25" customHeight="1">
      <c r="A25" s="15" t="s">
        <v>16</v>
      </c>
      <c r="B25" s="4" t="s">
        <v>7</v>
      </c>
      <c r="C25" s="4">
        <v>1</v>
      </c>
      <c r="D25" s="4" t="s">
        <v>6</v>
      </c>
      <c r="E25" s="73" t="s">
        <v>6</v>
      </c>
      <c r="F25" s="73"/>
      <c r="G25" s="4" t="s">
        <v>7</v>
      </c>
      <c r="H25" s="4" t="s">
        <v>6</v>
      </c>
      <c r="I25" s="4" t="s">
        <v>8</v>
      </c>
      <c r="J25" s="4" t="s">
        <v>7</v>
      </c>
      <c r="K25" s="14" t="s">
        <v>31</v>
      </c>
      <c r="L25" s="29">
        <f>L26+L39+L45+L67+L61+L64</f>
        <v>457400</v>
      </c>
      <c r="M25" s="29">
        <f>M26+M39+M45+M67+M61+M64</f>
        <v>457400</v>
      </c>
      <c r="N25" s="29">
        <f>N26+N39+N45+N67+N61+N64</f>
        <v>459426.32</v>
      </c>
      <c r="O25" s="43">
        <f>N25/M25*100</f>
        <v>100.44300830782684</v>
      </c>
    </row>
    <row r="26" spans="1:15" s="11" customFormat="1" ht="17.25" customHeight="1">
      <c r="A26" s="3" t="s">
        <v>29</v>
      </c>
      <c r="B26" s="3" t="s">
        <v>73</v>
      </c>
      <c r="C26" s="3" t="s">
        <v>16</v>
      </c>
      <c r="D26" s="3" t="s">
        <v>9</v>
      </c>
      <c r="E26" s="3" t="s">
        <v>6</v>
      </c>
      <c r="F26" s="3"/>
      <c r="G26" s="3" t="s">
        <v>7</v>
      </c>
      <c r="H26" s="3" t="s">
        <v>6</v>
      </c>
      <c r="I26" s="3" t="s">
        <v>8</v>
      </c>
      <c r="J26" s="3" t="s">
        <v>15</v>
      </c>
      <c r="K26" s="13" t="s">
        <v>82</v>
      </c>
      <c r="L26" s="27">
        <f>L27</f>
        <v>100800</v>
      </c>
      <c r="M26" s="27">
        <f>M27</f>
        <v>100800</v>
      </c>
      <c r="N26" s="27">
        <f>N27</f>
        <v>96817.8</v>
      </c>
      <c r="O26" s="44">
        <f aca="true" t="shared" si="0" ref="O26:O89">N26/M26*100</f>
        <v>96.04940476190477</v>
      </c>
    </row>
    <row r="27" spans="1:15" s="11" customFormat="1" ht="17.25" customHeight="1">
      <c r="A27" s="15" t="s">
        <v>30</v>
      </c>
      <c r="B27" s="3" t="s">
        <v>73</v>
      </c>
      <c r="C27" s="3" t="s">
        <v>16</v>
      </c>
      <c r="D27" s="3" t="s">
        <v>9</v>
      </c>
      <c r="E27" s="3" t="s">
        <v>10</v>
      </c>
      <c r="F27" s="3"/>
      <c r="G27" s="3" t="s">
        <v>7</v>
      </c>
      <c r="H27" s="3" t="s">
        <v>9</v>
      </c>
      <c r="I27" s="3" t="s">
        <v>8</v>
      </c>
      <c r="J27" s="3" t="s">
        <v>15</v>
      </c>
      <c r="K27" s="13" t="s">
        <v>83</v>
      </c>
      <c r="L27" s="27">
        <f>L30+L28+L29</f>
        <v>100800</v>
      </c>
      <c r="M27" s="27">
        <f>M30+M28+M29</f>
        <v>100800</v>
      </c>
      <c r="N27" s="27">
        <f>N30+N28+N29</f>
        <v>96817.8</v>
      </c>
      <c r="O27" s="44">
        <f t="shared" si="0"/>
        <v>96.04940476190477</v>
      </c>
    </row>
    <row r="28" spans="1:15" ht="66.75" customHeight="1">
      <c r="A28" s="2" t="s">
        <v>32</v>
      </c>
      <c r="B28" s="3" t="s">
        <v>73</v>
      </c>
      <c r="C28" s="3" t="s">
        <v>16</v>
      </c>
      <c r="D28" s="3" t="s">
        <v>9</v>
      </c>
      <c r="E28" s="3" t="s">
        <v>10</v>
      </c>
      <c r="F28" s="3"/>
      <c r="G28" s="3" t="s">
        <v>13</v>
      </c>
      <c r="H28" s="3" t="s">
        <v>9</v>
      </c>
      <c r="I28" s="3" t="s">
        <v>8</v>
      </c>
      <c r="J28" s="3" t="s">
        <v>15</v>
      </c>
      <c r="K28" s="13" t="s">
        <v>53</v>
      </c>
      <c r="L28" s="28">
        <v>100800</v>
      </c>
      <c r="M28" s="28">
        <v>100200</v>
      </c>
      <c r="N28" s="28">
        <v>96292.74</v>
      </c>
      <c r="O28" s="44">
        <f>N28/M28*100</f>
        <v>96.10053892215569</v>
      </c>
    </row>
    <row r="29" spans="1:15" s="11" customFormat="1" ht="105.75" customHeight="1">
      <c r="A29" s="2" t="s">
        <v>27</v>
      </c>
      <c r="B29" s="3" t="s">
        <v>73</v>
      </c>
      <c r="C29" s="3" t="s">
        <v>16</v>
      </c>
      <c r="D29" s="3" t="s">
        <v>9</v>
      </c>
      <c r="E29" s="3" t="s">
        <v>10</v>
      </c>
      <c r="F29" s="3"/>
      <c r="G29" s="3" t="s">
        <v>118</v>
      </c>
      <c r="H29" s="3" t="s">
        <v>9</v>
      </c>
      <c r="I29" s="3" t="s">
        <v>8</v>
      </c>
      <c r="J29" s="3" t="s">
        <v>15</v>
      </c>
      <c r="K29" s="13" t="s">
        <v>137</v>
      </c>
      <c r="L29" s="28">
        <v>0</v>
      </c>
      <c r="M29" s="28">
        <v>100</v>
      </c>
      <c r="N29" s="28">
        <v>16.68</v>
      </c>
      <c r="O29" s="44">
        <f>N29/M29*100</f>
        <v>16.68</v>
      </c>
    </row>
    <row r="30" spans="1:15" ht="39" customHeight="1">
      <c r="A30" s="79" t="s">
        <v>28</v>
      </c>
      <c r="B30" s="71">
        <v>182</v>
      </c>
      <c r="C30" s="71">
        <v>1</v>
      </c>
      <c r="D30" s="71" t="s">
        <v>9</v>
      </c>
      <c r="E30" s="71" t="s">
        <v>10</v>
      </c>
      <c r="F30" s="71"/>
      <c r="G30" s="71" t="s">
        <v>12</v>
      </c>
      <c r="H30" s="71" t="s">
        <v>9</v>
      </c>
      <c r="I30" s="71" t="s">
        <v>8</v>
      </c>
      <c r="J30" s="71">
        <v>110</v>
      </c>
      <c r="K30" s="59" t="s">
        <v>138</v>
      </c>
      <c r="L30" s="63">
        <v>0</v>
      </c>
      <c r="M30" s="63">
        <v>500</v>
      </c>
      <c r="N30" s="63">
        <v>508.38</v>
      </c>
      <c r="O30" s="44">
        <f t="shared" si="0"/>
        <v>101.67599999999999</v>
      </c>
    </row>
    <row r="31" spans="1:15" ht="11.25" customHeight="1" hidden="1" thickBot="1">
      <c r="A31" s="79"/>
      <c r="B31" s="71"/>
      <c r="C31" s="71"/>
      <c r="D31" s="71"/>
      <c r="E31" s="71"/>
      <c r="F31" s="71"/>
      <c r="G31" s="71"/>
      <c r="H31" s="71"/>
      <c r="I31" s="71"/>
      <c r="J31" s="71"/>
      <c r="K31" s="59"/>
      <c r="L31" s="63"/>
      <c r="M31" s="63"/>
      <c r="N31" s="63"/>
      <c r="O31" s="44" t="e">
        <f t="shared" si="0"/>
        <v>#DIV/0!</v>
      </c>
    </row>
    <row r="32" spans="1:15" ht="13.5" customHeight="1" hidden="1" thickBot="1">
      <c r="A32" s="79"/>
      <c r="B32" s="71"/>
      <c r="C32" s="71"/>
      <c r="D32" s="71"/>
      <c r="E32" s="71"/>
      <c r="F32" s="71"/>
      <c r="G32" s="71"/>
      <c r="H32" s="71"/>
      <c r="I32" s="71"/>
      <c r="J32" s="71"/>
      <c r="K32" s="59"/>
      <c r="L32" s="63"/>
      <c r="M32" s="63"/>
      <c r="N32" s="63"/>
      <c r="O32" s="44" t="e">
        <f t="shared" si="0"/>
        <v>#DIV/0!</v>
      </c>
    </row>
    <row r="33" spans="1:15" ht="13.5" customHeight="1" hidden="1" thickBot="1">
      <c r="A33" s="79"/>
      <c r="B33" s="71"/>
      <c r="C33" s="71"/>
      <c r="D33" s="71"/>
      <c r="E33" s="71"/>
      <c r="F33" s="71"/>
      <c r="G33" s="71"/>
      <c r="H33" s="71"/>
      <c r="I33" s="71"/>
      <c r="J33" s="71"/>
      <c r="K33" s="59"/>
      <c r="L33" s="63"/>
      <c r="M33" s="63"/>
      <c r="N33" s="63"/>
      <c r="O33" s="44" t="e">
        <f t="shared" si="0"/>
        <v>#DIV/0!</v>
      </c>
    </row>
    <row r="34" spans="1:15" ht="13.5" customHeight="1" hidden="1" thickBot="1">
      <c r="A34" s="79"/>
      <c r="B34" s="71"/>
      <c r="C34" s="71"/>
      <c r="D34" s="71"/>
      <c r="E34" s="71"/>
      <c r="F34" s="71"/>
      <c r="G34" s="71"/>
      <c r="H34" s="71"/>
      <c r="I34" s="71"/>
      <c r="J34" s="71"/>
      <c r="K34" s="59"/>
      <c r="L34" s="63"/>
      <c r="M34" s="63"/>
      <c r="N34" s="63"/>
      <c r="O34" s="44" t="e">
        <f t="shared" si="0"/>
        <v>#DIV/0!</v>
      </c>
    </row>
    <row r="35" spans="1:15" ht="13.5" customHeight="1" hidden="1" thickBot="1">
      <c r="A35" s="79"/>
      <c r="B35" s="71"/>
      <c r="C35" s="71"/>
      <c r="D35" s="71"/>
      <c r="E35" s="71"/>
      <c r="F35" s="71"/>
      <c r="G35" s="71"/>
      <c r="H35" s="71"/>
      <c r="I35" s="71"/>
      <c r="J35" s="71"/>
      <c r="K35" s="59"/>
      <c r="L35" s="63"/>
      <c r="M35" s="63"/>
      <c r="N35" s="63"/>
      <c r="O35" s="44" t="e">
        <f t="shared" si="0"/>
        <v>#DIV/0!</v>
      </c>
    </row>
    <row r="36" spans="1:15" ht="13.5" customHeight="1" hidden="1" thickBot="1">
      <c r="A36" s="79"/>
      <c r="B36" s="71"/>
      <c r="C36" s="71"/>
      <c r="D36" s="71"/>
      <c r="E36" s="71"/>
      <c r="F36" s="71"/>
      <c r="G36" s="71"/>
      <c r="H36" s="71"/>
      <c r="I36" s="71"/>
      <c r="J36" s="71"/>
      <c r="K36" s="59"/>
      <c r="L36" s="63"/>
      <c r="M36" s="63"/>
      <c r="N36" s="63"/>
      <c r="O36" s="44" t="e">
        <f t="shared" si="0"/>
        <v>#DIV/0!</v>
      </c>
    </row>
    <row r="37" spans="1:15" ht="13.5" customHeight="1" hidden="1" thickBot="1">
      <c r="A37" s="79"/>
      <c r="B37" s="71"/>
      <c r="C37" s="71"/>
      <c r="D37" s="71"/>
      <c r="E37" s="71"/>
      <c r="F37" s="71"/>
      <c r="G37" s="71"/>
      <c r="H37" s="71"/>
      <c r="I37" s="71"/>
      <c r="J37" s="71"/>
      <c r="K37" s="59"/>
      <c r="L37" s="63"/>
      <c r="M37" s="63"/>
      <c r="N37" s="63"/>
      <c r="O37" s="44" t="e">
        <f t="shared" si="0"/>
        <v>#DIV/0!</v>
      </c>
    </row>
    <row r="38" spans="1:15" ht="13.5" customHeight="1" hidden="1" thickBot="1">
      <c r="A38" s="79"/>
      <c r="B38" s="71"/>
      <c r="C38" s="71"/>
      <c r="D38" s="71"/>
      <c r="E38" s="71"/>
      <c r="F38" s="71"/>
      <c r="G38" s="71"/>
      <c r="H38" s="71"/>
      <c r="I38" s="71"/>
      <c r="J38" s="71"/>
      <c r="K38" s="59"/>
      <c r="L38" s="63"/>
      <c r="M38" s="63"/>
      <c r="N38" s="63"/>
      <c r="O38" s="44" t="e">
        <f t="shared" si="0"/>
        <v>#DIV/0!</v>
      </c>
    </row>
    <row r="39" spans="1:15" ht="39.75" customHeight="1">
      <c r="A39" s="2" t="s">
        <v>44</v>
      </c>
      <c r="B39" s="3" t="s">
        <v>7</v>
      </c>
      <c r="C39" s="3" t="s">
        <v>16</v>
      </c>
      <c r="D39" s="3" t="s">
        <v>17</v>
      </c>
      <c r="E39" s="3" t="s">
        <v>6</v>
      </c>
      <c r="F39" s="3"/>
      <c r="G39" s="3" t="s">
        <v>7</v>
      </c>
      <c r="H39" s="3" t="s">
        <v>6</v>
      </c>
      <c r="I39" s="3" t="s">
        <v>8</v>
      </c>
      <c r="J39" s="3" t="s">
        <v>7</v>
      </c>
      <c r="K39" s="13" t="s">
        <v>80</v>
      </c>
      <c r="L39" s="28">
        <f>L40</f>
        <v>112100</v>
      </c>
      <c r="M39" s="28">
        <f>M40</f>
        <v>112100</v>
      </c>
      <c r="N39" s="28">
        <f>N40</f>
        <v>114228.54999999999</v>
      </c>
      <c r="O39" s="44">
        <f t="shared" si="0"/>
        <v>101.89879571810883</v>
      </c>
    </row>
    <row r="40" spans="1:15" ht="27" customHeight="1">
      <c r="A40" s="2" t="s">
        <v>45</v>
      </c>
      <c r="B40" s="3" t="s">
        <v>52</v>
      </c>
      <c r="C40" s="3" t="s">
        <v>16</v>
      </c>
      <c r="D40" s="3" t="s">
        <v>17</v>
      </c>
      <c r="E40" s="3" t="s">
        <v>10</v>
      </c>
      <c r="F40" s="3"/>
      <c r="G40" s="3" t="s">
        <v>7</v>
      </c>
      <c r="H40" s="3" t="s">
        <v>9</v>
      </c>
      <c r="I40" s="3" t="s">
        <v>8</v>
      </c>
      <c r="J40" s="3" t="s">
        <v>15</v>
      </c>
      <c r="K40" s="6" t="s">
        <v>81</v>
      </c>
      <c r="L40" s="28">
        <f>L41+L42+L43+L44</f>
        <v>112100</v>
      </c>
      <c r="M40" s="28">
        <f>M41+M42+M43+M44</f>
        <v>112100</v>
      </c>
      <c r="N40" s="28">
        <f>N41+N42+N43+N44</f>
        <v>114228.54999999999</v>
      </c>
      <c r="O40" s="44">
        <f t="shared" si="0"/>
        <v>101.89879571810883</v>
      </c>
    </row>
    <row r="41" spans="1:15" ht="75.75" customHeight="1">
      <c r="A41" s="2" t="s">
        <v>46</v>
      </c>
      <c r="B41" s="3" t="s">
        <v>52</v>
      </c>
      <c r="C41" s="3" t="s">
        <v>16</v>
      </c>
      <c r="D41" s="3" t="s">
        <v>17</v>
      </c>
      <c r="E41" s="3" t="s">
        <v>10</v>
      </c>
      <c r="F41" s="3"/>
      <c r="G41" s="3" t="s">
        <v>36</v>
      </c>
      <c r="H41" s="3" t="s">
        <v>9</v>
      </c>
      <c r="I41" s="3" t="s">
        <v>8</v>
      </c>
      <c r="J41" s="3" t="s">
        <v>15</v>
      </c>
      <c r="K41" s="6" t="s">
        <v>34</v>
      </c>
      <c r="L41" s="28">
        <v>51500</v>
      </c>
      <c r="M41" s="28">
        <v>51500</v>
      </c>
      <c r="N41" s="28">
        <v>52734.7</v>
      </c>
      <c r="O41" s="44">
        <f t="shared" si="0"/>
        <v>102.39747572815534</v>
      </c>
    </row>
    <row r="42" spans="1:15" ht="92.25" customHeight="1">
      <c r="A42" s="2" t="s">
        <v>14</v>
      </c>
      <c r="B42" s="3" t="s">
        <v>52</v>
      </c>
      <c r="C42" s="3" t="s">
        <v>16</v>
      </c>
      <c r="D42" s="3" t="s">
        <v>17</v>
      </c>
      <c r="E42" s="3" t="s">
        <v>10</v>
      </c>
      <c r="F42" s="3"/>
      <c r="G42" s="3" t="s">
        <v>33</v>
      </c>
      <c r="H42" s="3" t="s">
        <v>9</v>
      </c>
      <c r="I42" s="3" t="s">
        <v>8</v>
      </c>
      <c r="J42" s="3" t="s">
        <v>15</v>
      </c>
      <c r="K42" s="6" t="s">
        <v>38</v>
      </c>
      <c r="L42" s="28">
        <v>300</v>
      </c>
      <c r="M42" s="28">
        <v>300</v>
      </c>
      <c r="N42" s="28">
        <v>370.88</v>
      </c>
      <c r="O42" s="44">
        <f t="shared" si="0"/>
        <v>123.62666666666667</v>
      </c>
    </row>
    <row r="43" spans="1:15" ht="76.5" customHeight="1">
      <c r="A43" s="2" t="s">
        <v>47</v>
      </c>
      <c r="B43" s="3" t="s">
        <v>52</v>
      </c>
      <c r="C43" s="3" t="s">
        <v>16</v>
      </c>
      <c r="D43" s="3" t="s">
        <v>17</v>
      </c>
      <c r="E43" s="3" t="s">
        <v>10</v>
      </c>
      <c r="F43" s="3"/>
      <c r="G43" s="3" t="s">
        <v>35</v>
      </c>
      <c r="H43" s="3" t="s">
        <v>9</v>
      </c>
      <c r="I43" s="3" t="s">
        <v>8</v>
      </c>
      <c r="J43" s="3" t="s">
        <v>15</v>
      </c>
      <c r="K43" s="6" t="s">
        <v>39</v>
      </c>
      <c r="L43" s="28">
        <v>67700</v>
      </c>
      <c r="M43" s="28">
        <v>67700</v>
      </c>
      <c r="N43" s="28">
        <v>70115.6</v>
      </c>
      <c r="O43" s="44">
        <f t="shared" si="0"/>
        <v>103.56809453471196</v>
      </c>
    </row>
    <row r="44" spans="1:15" ht="77.25" customHeight="1">
      <c r="A44" s="2" t="s">
        <v>48</v>
      </c>
      <c r="B44" s="3" t="s">
        <v>52</v>
      </c>
      <c r="C44" s="3" t="s">
        <v>16</v>
      </c>
      <c r="D44" s="3" t="s">
        <v>17</v>
      </c>
      <c r="E44" s="3" t="s">
        <v>10</v>
      </c>
      <c r="F44" s="3"/>
      <c r="G44" s="3" t="s">
        <v>37</v>
      </c>
      <c r="H44" s="3" t="s">
        <v>9</v>
      </c>
      <c r="I44" s="3" t="s">
        <v>8</v>
      </c>
      <c r="J44" s="3" t="s">
        <v>15</v>
      </c>
      <c r="K44" s="6" t="s">
        <v>40</v>
      </c>
      <c r="L44" s="28">
        <v>-7400</v>
      </c>
      <c r="M44" s="28">
        <v>-7400</v>
      </c>
      <c r="N44" s="28">
        <v>-8992.63</v>
      </c>
      <c r="O44" s="44">
        <f t="shared" si="0"/>
        <v>121.52202702702701</v>
      </c>
    </row>
    <row r="45" spans="1:15" ht="15" customHeight="1">
      <c r="A45" s="2" t="s">
        <v>49</v>
      </c>
      <c r="B45" s="3" t="s">
        <v>7</v>
      </c>
      <c r="C45" s="3" t="s">
        <v>16</v>
      </c>
      <c r="D45" s="3" t="s">
        <v>11</v>
      </c>
      <c r="E45" s="3" t="s">
        <v>6</v>
      </c>
      <c r="F45" s="3"/>
      <c r="G45" s="3" t="s">
        <v>7</v>
      </c>
      <c r="H45" s="3" t="s">
        <v>6</v>
      </c>
      <c r="I45" s="3" t="s">
        <v>8</v>
      </c>
      <c r="J45" s="3" t="s">
        <v>7</v>
      </c>
      <c r="K45" s="13" t="s">
        <v>78</v>
      </c>
      <c r="L45" s="28">
        <f>L46+L49</f>
        <v>233500</v>
      </c>
      <c r="M45" s="28">
        <f>M46+M49</f>
        <v>233500</v>
      </c>
      <c r="N45" s="28">
        <f>N46+N49</f>
        <v>238259.04</v>
      </c>
      <c r="O45" s="44">
        <f t="shared" si="0"/>
        <v>102.03813276231264</v>
      </c>
    </row>
    <row r="46" spans="1:15" ht="15" customHeight="1">
      <c r="A46" s="2" t="s">
        <v>26</v>
      </c>
      <c r="B46" s="3" t="s">
        <v>73</v>
      </c>
      <c r="C46" s="3" t="s">
        <v>16</v>
      </c>
      <c r="D46" s="3" t="s">
        <v>11</v>
      </c>
      <c r="E46" s="3" t="s">
        <v>9</v>
      </c>
      <c r="F46" s="3"/>
      <c r="G46" s="3" t="s">
        <v>7</v>
      </c>
      <c r="H46" s="3" t="s">
        <v>6</v>
      </c>
      <c r="I46" s="3" t="s">
        <v>8</v>
      </c>
      <c r="J46" s="3" t="s">
        <v>15</v>
      </c>
      <c r="K46" s="13" t="s">
        <v>79</v>
      </c>
      <c r="L46" s="28">
        <f>L47</f>
        <v>23300</v>
      </c>
      <c r="M46" s="28">
        <f>M47</f>
        <v>23300</v>
      </c>
      <c r="N46" s="28">
        <f>N47</f>
        <v>21982.48</v>
      </c>
      <c r="O46" s="44">
        <f t="shared" si="0"/>
        <v>94.34540772532188</v>
      </c>
    </row>
    <row r="47" spans="1:15" ht="40.5" customHeight="1">
      <c r="A47" s="79" t="s">
        <v>50</v>
      </c>
      <c r="B47" s="71">
        <v>182</v>
      </c>
      <c r="C47" s="71">
        <v>1</v>
      </c>
      <c r="D47" s="71" t="s">
        <v>11</v>
      </c>
      <c r="E47" s="71" t="s">
        <v>9</v>
      </c>
      <c r="F47" s="71"/>
      <c r="G47" s="71" t="s">
        <v>12</v>
      </c>
      <c r="H47" s="71">
        <v>10</v>
      </c>
      <c r="I47" s="71" t="s">
        <v>8</v>
      </c>
      <c r="J47" s="71">
        <v>110</v>
      </c>
      <c r="K47" s="72" t="s">
        <v>64</v>
      </c>
      <c r="L47" s="63">
        <v>23300</v>
      </c>
      <c r="M47" s="63">
        <v>23300</v>
      </c>
      <c r="N47" s="63">
        <v>21982.48</v>
      </c>
      <c r="O47" s="44">
        <f t="shared" si="0"/>
        <v>94.34540772532188</v>
      </c>
    </row>
    <row r="48" spans="1:15" ht="12.75" customHeight="1" hidden="1">
      <c r="A48" s="79"/>
      <c r="B48" s="71"/>
      <c r="C48" s="71"/>
      <c r="D48" s="71"/>
      <c r="E48" s="71"/>
      <c r="F48" s="71"/>
      <c r="G48" s="71"/>
      <c r="H48" s="71"/>
      <c r="I48" s="71"/>
      <c r="J48" s="71"/>
      <c r="K48" s="72"/>
      <c r="L48" s="63"/>
      <c r="M48" s="63"/>
      <c r="N48" s="63"/>
      <c r="O48" s="44" t="e">
        <f t="shared" si="0"/>
        <v>#DIV/0!</v>
      </c>
    </row>
    <row r="49" spans="1:15" ht="12.75">
      <c r="A49" s="2" t="s">
        <v>58</v>
      </c>
      <c r="B49" s="3" t="s">
        <v>73</v>
      </c>
      <c r="C49" s="3" t="s">
        <v>16</v>
      </c>
      <c r="D49" s="3" t="s">
        <v>11</v>
      </c>
      <c r="E49" s="3" t="s">
        <v>6</v>
      </c>
      <c r="F49" s="3"/>
      <c r="G49" s="3" t="s">
        <v>7</v>
      </c>
      <c r="H49" s="3" t="s">
        <v>6</v>
      </c>
      <c r="I49" s="3" t="s">
        <v>8</v>
      </c>
      <c r="J49" s="3" t="s">
        <v>15</v>
      </c>
      <c r="K49" s="7" t="s">
        <v>77</v>
      </c>
      <c r="L49" s="28">
        <f>L50+L55</f>
        <v>210200</v>
      </c>
      <c r="M49" s="28">
        <f>M50+M55</f>
        <v>210200</v>
      </c>
      <c r="N49" s="28">
        <v>216276.56</v>
      </c>
      <c r="O49" s="44">
        <f t="shared" si="0"/>
        <v>102.89084681255946</v>
      </c>
    </row>
    <row r="50" spans="1:15" ht="16.5" customHeight="1">
      <c r="A50" s="2" t="s">
        <v>51</v>
      </c>
      <c r="B50" s="3" t="s">
        <v>73</v>
      </c>
      <c r="C50" s="3" t="s">
        <v>16</v>
      </c>
      <c r="D50" s="3" t="s">
        <v>11</v>
      </c>
      <c r="E50" s="3" t="s">
        <v>11</v>
      </c>
      <c r="F50" s="3"/>
      <c r="G50" s="3" t="s">
        <v>12</v>
      </c>
      <c r="H50" s="3" t="s">
        <v>6</v>
      </c>
      <c r="I50" s="3" t="s">
        <v>8</v>
      </c>
      <c r="J50" s="3" t="s">
        <v>15</v>
      </c>
      <c r="K50" s="7" t="s">
        <v>75</v>
      </c>
      <c r="L50" s="28">
        <f>L51</f>
        <v>54000</v>
      </c>
      <c r="M50" s="28">
        <f>M51</f>
        <v>54000</v>
      </c>
      <c r="N50" s="28">
        <f>N51</f>
        <v>59226.65</v>
      </c>
      <c r="O50" s="44">
        <f t="shared" si="0"/>
        <v>109.67898148148147</v>
      </c>
    </row>
    <row r="51" spans="1:15" ht="41.25" customHeight="1">
      <c r="A51" s="71" t="s">
        <v>66</v>
      </c>
      <c r="B51" s="71">
        <v>182</v>
      </c>
      <c r="C51" s="71">
        <v>1</v>
      </c>
      <c r="D51" s="71" t="s">
        <v>11</v>
      </c>
      <c r="E51" s="71" t="s">
        <v>11</v>
      </c>
      <c r="F51" s="71"/>
      <c r="G51" s="71" t="s">
        <v>56</v>
      </c>
      <c r="H51" s="71">
        <v>10</v>
      </c>
      <c r="I51" s="71" t="s">
        <v>8</v>
      </c>
      <c r="J51" s="71">
        <v>110</v>
      </c>
      <c r="K51" s="72" t="s">
        <v>76</v>
      </c>
      <c r="L51" s="63">
        <v>54000</v>
      </c>
      <c r="M51" s="63">
        <v>54000</v>
      </c>
      <c r="N51" s="63">
        <v>59226.65</v>
      </c>
      <c r="O51" s="44">
        <f t="shared" si="0"/>
        <v>109.67898148148147</v>
      </c>
    </row>
    <row r="52" spans="1:15" ht="12.75" customHeight="1" hidden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2"/>
      <c r="L52" s="63"/>
      <c r="M52" s="63"/>
      <c r="N52" s="63"/>
      <c r="O52" s="44" t="e">
        <f t="shared" si="0"/>
        <v>#DIV/0!</v>
      </c>
    </row>
    <row r="53" spans="1:15" ht="12.75" customHeight="1" hidden="1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2"/>
      <c r="L53" s="63"/>
      <c r="M53" s="63"/>
      <c r="N53" s="63"/>
      <c r="O53" s="44" t="e">
        <f t="shared" si="0"/>
        <v>#DIV/0!</v>
      </c>
    </row>
    <row r="54" spans="1:15" ht="12.75" customHeight="1" hidden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2"/>
      <c r="L54" s="63"/>
      <c r="M54" s="63"/>
      <c r="N54" s="63"/>
      <c r="O54" s="44" t="e">
        <f t="shared" si="0"/>
        <v>#DIV/0!</v>
      </c>
    </row>
    <row r="55" spans="1:15" ht="16.5" customHeight="1">
      <c r="A55" s="3" t="s">
        <v>84</v>
      </c>
      <c r="B55" s="3" t="s">
        <v>73</v>
      </c>
      <c r="C55" s="3" t="s">
        <v>16</v>
      </c>
      <c r="D55" s="3" t="s">
        <v>11</v>
      </c>
      <c r="E55" s="3" t="s">
        <v>11</v>
      </c>
      <c r="F55" s="3"/>
      <c r="G55" s="3" t="s">
        <v>74</v>
      </c>
      <c r="H55" s="3" t="s">
        <v>6</v>
      </c>
      <c r="I55" s="3" t="s">
        <v>8</v>
      </c>
      <c r="J55" s="3" t="s">
        <v>15</v>
      </c>
      <c r="K55" s="7" t="s">
        <v>72</v>
      </c>
      <c r="L55" s="28">
        <f>L56</f>
        <v>156200</v>
      </c>
      <c r="M55" s="28">
        <f>M56</f>
        <v>156200</v>
      </c>
      <c r="N55" s="28">
        <f>N56</f>
        <v>157049.91</v>
      </c>
      <c r="O55" s="44">
        <f t="shared" si="0"/>
        <v>100.54411651728554</v>
      </c>
    </row>
    <row r="56" spans="1:15" ht="42" customHeight="1">
      <c r="A56" s="79" t="s">
        <v>85</v>
      </c>
      <c r="B56" s="71">
        <v>182</v>
      </c>
      <c r="C56" s="71">
        <v>1</v>
      </c>
      <c r="D56" s="71" t="s">
        <v>11</v>
      </c>
      <c r="E56" s="71" t="s">
        <v>11</v>
      </c>
      <c r="F56" s="71"/>
      <c r="G56" s="71" t="s">
        <v>57</v>
      </c>
      <c r="H56" s="71">
        <v>10</v>
      </c>
      <c r="I56" s="71" t="s">
        <v>8</v>
      </c>
      <c r="J56" s="71" t="s">
        <v>15</v>
      </c>
      <c r="K56" s="72" t="s">
        <v>65</v>
      </c>
      <c r="L56" s="63">
        <v>156200</v>
      </c>
      <c r="M56" s="63">
        <v>156200</v>
      </c>
      <c r="N56" s="63">
        <v>157049.91</v>
      </c>
      <c r="O56" s="44">
        <f t="shared" si="0"/>
        <v>100.54411651728554</v>
      </c>
    </row>
    <row r="57" spans="1:15" ht="12.75" customHeight="1" hidden="1">
      <c r="A57" s="79"/>
      <c r="B57" s="71"/>
      <c r="C57" s="71"/>
      <c r="D57" s="71"/>
      <c r="E57" s="71"/>
      <c r="F57" s="71"/>
      <c r="G57" s="71"/>
      <c r="H57" s="71"/>
      <c r="I57" s="71"/>
      <c r="J57" s="71"/>
      <c r="K57" s="72"/>
      <c r="L57" s="63"/>
      <c r="M57" s="63"/>
      <c r="N57" s="63"/>
      <c r="O57" s="44" t="e">
        <f t="shared" si="0"/>
        <v>#DIV/0!</v>
      </c>
    </row>
    <row r="58" spans="1:15" ht="12.75" customHeight="1" hidden="1">
      <c r="A58" s="79"/>
      <c r="B58" s="71"/>
      <c r="C58" s="71"/>
      <c r="D58" s="71"/>
      <c r="E58" s="71"/>
      <c r="F58" s="71"/>
      <c r="G58" s="71"/>
      <c r="H58" s="71"/>
      <c r="I58" s="71"/>
      <c r="J58" s="71"/>
      <c r="K58" s="72"/>
      <c r="L58" s="63"/>
      <c r="M58" s="63"/>
      <c r="N58" s="63"/>
      <c r="O58" s="44" t="e">
        <f t="shared" si="0"/>
        <v>#DIV/0!</v>
      </c>
    </row>
    <row r="59" spans="1:15" ht="12.75" customHeight="1" hidden="1">
      <c r="A59" s="79"/>
      <c r="B59" s="71"/>
      <c r="C59" s="71"/>
      <c r="D59" s="71"/>
      <c r="E59" s="71"/>
      <c r="F59" s="71"/>
      <c r="G59" s="71"/>
      <c r="H59" s="71"/>
      <c r="I59" s="71"/>
      <c r="J59" s="71"/>
      <c r="K59" s="72"/>
      <c r="L59" s="63"/>
      <c r="M59" s="63"/>
      <c r="N59" s="63"/>
      <c r="O59" s="44" t="e">
        <f t="shared" si="0"/>
        <v>#DIV/0!</v>
      </c>
    </row>
    <row r="60" spans="1:15" ht="12.75" customHeight="1" hidden="1">
      <c r="A60" s="23"/>
      <c r="B60" s="4"/>
      <c r="C60" s="4"/>
      <c r="D60" s="4"/>
      <c r="E60" s="73"/>
      <c r="F60" s="73"/>
      <c r="G60" s="4"/>
      <c r="H60" s="4"/>
      <c r="I60" s="4"/>
      <c r="J60" s="4"/>
      <c r="K60" s="5"/>
      <c r="L60" s="29"/>
      <c r="M60" s="29"/>
      <c r="N60" s="29"/>
      <c r="O60" s="44" t="e">
        <f t="shared" si="0"/>
        <v>#DIV/0!</v>
      </c>
    </row>
    <row r="61" spans="1:15" ht="12.75" customHeight="1">
      <c r="A61" s="23" t="s">
        <v>86</v>
      </c>
      <c r="B61" s="2" t="s">
        <v>7</v>
      </c>
      <c r="C61" s="3" t="s">
        <v>16</v>
      </c>
      <c r="D61" s="37" t="s">
        <v>117</v>
      </c>
      <c r="E61" s="37" t="s">
        <v>6</v>
      </c>
      <c r="F61" s="37" t="s">
        <v>7</v>
      </c>
      <c r="G61" s="37" t="s">
        <v>7</v>
      </c>
      <c r="H61" s="3" t="s">
        <v>6</v>
      </c>
      <c r="I61" s="3" t="s">
        <v>8</v>
      </c>
      <c r="J61" s="3" t="s">
        <v>7</v>
      </c>
      <c r="K61" s="13" t="s">
        <v>115</v>
      </c>
      <c r="L61" s="28">
        <f aca="true" t="shared" si="1" ref="L61:N62">L62</f>
        <v>1000</v>
      </c>
      <c r="M61" s="28">
        <f t="shared" si="1"/>
        <v>1000</v>
      </c>
      <c r="N61" s="28">
        <f t="shared" si="1"/>
        <v>0</v>
      </c>
      <c r="O61" s="44">
        <f t="shared" si="0"/>
        <v>0</v>
      </c>
    </row>
    <row r="62" spans="1:15" ht="42" customHeight="1">
      <c r="A62" s="23" t="s">
        <v>87</v>
      </c>
      <c r="B62" s="2" t="s">
        <v>25</v>
      </c>
      <c r="C62" s="3" t="s">
        <v>16</v>
      </c>
      <c r="D62" s="37" t="s">
        <v>117</v>
      </c>
      <c r="E62" s="37" t="s">
        <v>109</v>
      </c>
      <c r="F62" s="37" t="s">
        <v>7</v>
      </c>
      <c r="G62" s="37" t="s">
        <v>7</v>
      </c>
      <c r="H62" s="3" t="s">
        <v>9</v>
      </c>
      <c r="I62" s="3" t="s">
        <v>8</v>
      </c>
      <c r="J62" s="3" t="s">
        <v>15</v>
      </c>
      <c r="K62" s="13" t="s">
        <v>133</v>
      </c>
      <c r="L62" s="28">
        <f t="shared" si="1"/>
        <v>1000</v>
      </c>
      <c r="M62" s="28">
        <f t="shared" si="1"/>
        <v>1000</v>
      </c>
      <c r="N62" s="28">
        <f t="shared" si="1"/>
        <v>0</v>
      </c>
      <c r="O62" s="44">
        <f t="shared" si="0"/>
        <v>0</v>
      </c>
    </row>
    <row r="63" spans="1:15" ht="66.75" customHeight="1">
      <c r="A63" s="2" t="s">
        <v>88</v>
      </c>
      <c r="B63" s="2" t="s">
        <v>25</v>
      </c>
      <c r="C63" s="3" t="s">
        <v>16</v>
      </c>
      <c r="D63" s="37" t="s">
        <v>117</v>
      </c>
      <c r="E63" s="37" t="s">
        <v>109</v>
      </c>
      <c r="F63" s="37" t="s">
        <v>118</v>
      </c>
      <c r="G63" s="37" t="s">
        <v>118</v>
      </c>
      <c r="H63" s="3" t="s">
        <v>9</v>
      </c>
      <c r="I63" s="3" t="s">
        <v>132</v>
      </c>
      <c r="J63" s="3" t="s">
        <v>15</v>
      </c>
      <c r="K63" s="7" t="s">
        <v>116</v>
      </c>
      <c r="L63" s="28">
        <v>1000</v>
      </c>
      <c r="M63" s="28">
        <v>1000</v>
      </c>
      <c r="N63" s="28">
        <v>0</v>
      </c>
      <c r="O63" s="44">
        <f t="shared" si="0"/>
        <v>0</v>
      </c>
    </row>
    <row r="64" spans="1:15" ht="39" customHeight="1">
      <c r="A64" s="23" t="s">
        <v>121</v>
      </c>
      <c r="B64" s="2" t="s">
        <v>7</v>
      </c>
      <c r="C64" s="3" t="s">
        <v>16</v>
      </c>
      <c r="D64" s="3" t="s">
        <v>47</v>
      </c>
      <c r="E64" s="3" t="s">
        <v>6</v>
      </c>
      <c r="F64" s="3"/>
      <c r="G64" s="3" t="s">
        <v>7</v>
      </c>
      <c r="H64" s="3" t="s">
        <v>6</v>
      </c>
      <c r="I64" s="3" t="s">
        <v>8</v>
      </c>
      <c r="J64" s="3" t="s">
        <v>7</v>
      </c>
      <c r="K64" s="13" t="s">
        <v>154</v>
      </c>
      <c r="L64" s="28">
        <f aca="true" t="shared" si="2" ref="L64:N65">L65</f>
        <v>0</v>
      </c>
      <c r="M64" s="28">
        <f t="shared" si="2"/>
        <v>0</v>
      </c>
      <c r="N64" s="28">
        <f t="shared" si="2"/>
        <v>120.93</v>
      </c>
      <c r="O64" s="44" t="s">
        <v>152</v>
      </c>
    </row>
    <row r="65" spans="1:15" ht="77.25" customHeight="1">
      <c r="A65" s="23" t="s">
        <v>139</v>
      </c>
      <c r="B65" s="2" t="s">
        <v>25</v>
      </c>
      <c r="C65" s="3" t="s">
        <v>16</v>
      </c>
      <c r="D65" s="3" t="s">
        <v>47</v>
      </c>
      <c r="E65" s="3" t="s">
        <v>149</v>
      </c>
      <c r="F65" s="3"/>
      <c r="G65" s="3" t="s">
        <v>7</v>
      </c>
      <c r="H65" s="3" t="s">
        <v>6</v>
      </c>
      <c r="I65" s="3" t="s">
        <v>8</v>
      </c>
      <c r="J65" s="3" t="s">
        <v>151</v>
      </c>
      <c r="K65" s="13" t="s">
        <v>153</v>
      </c>
      <c r="L65" s="28">
        <f t="shared" si="2"/>
        <v>0</v>
      </c>
      <c r="M65" s="28">
        <f t="shared" si="2"/>
        <v>0</v>
      </c>
      <c r="N65" s="28">
        <f t="shared" si="2"/>
        <v>120.93</v>
      </c>
      <c r="O65" s="44" t="s">
        <v>152</v>
      </c>
    </row>
    <row r="66" spans="1:15" ht="64.5" customHeight="1">
      <c r="A66" s="2" t="s">
        <v>142</v>
      </c>
      <c r="B66" s="2" t="s">
        <v>25</v>
      </c>
      <c r="C66" s="3" t="s">
        <v>16</v>
      </c>
      <c r="D66" s="3" t="s">
        <v>47</v>
      </c>
      <c r="E66" s="3" t="s">
        <v>149</v>
      </c>
      <c r="F66" s="3"/>
      <c r="G66" s="3" t="s">
        <v>150</v>
      </c>
      <c r="H66" s="3" t="s">
        <v>14</v>
      </c>
      <c r="I66" s="3" t="s">
        <v>8</v>
      </c>
      <c r="J66" s="3" t="s">
        <v>151</v>
      </c>
      <c r="K66" s="7" t="s">
        <v>155</v>
      </c>
      <c r="L66" s="28">
        <v>0</v>
      </c>
      <c r="M66" s="28">
        <v>0</v>
      </c>
      <c r="N66" s="28">
        <v>120.93</v>
      </c>
      <c r="O66" s="44" t="s">
        <v>152</v>
      </c>
    </row>
    <row r="67" spans="1:15" ht="12.75" customHeight="1">
      <c r="A67" s="23" t="s">
        <v>156</v>
      </c>
      <c r="B67" s="2" t="s">
        <v>7</v>
      </c>
      <c r="C67" s="3" t="s">
        <v>16</v>
      </c>
      <c r="D67" s="3" t="s">
        <v>51</v>
      </c>
      <c r="E67" s="3" t="s">
        <v>6</v>
      </c>
      <c r="F67" s="3"/>
      <c r="G67" s="3" t="s">
        <v>7</v>
      </c>
      <c r="H67" s="3" t="s">
        <v>6</v>
      </c>
      <c r="I67" s="3" t="s">
        <v>8</v>
      </c>
      <c r="J67" s="3" t="s">
        <v>7</v>
      </c>
      <c r="K67" s="13" t="s">
        <v>70</v>
      </c>
      <c r="L67" s="28">
        <f aca="true" t="shared" si="3" ref="L67:N68">L68</f>
        <v>10000</v>
      </c>
      <c r="M67" s="28">
        <f t="shared" si="3"/>
        <v>10000</v>
      </c>
      <c r="N67" s="28">
        <f t="shared" si="3"/>
        <v>10000</v>
      </c>
      <c r="O67" s="44">
        <f t="shared" si="0"/>
        <v>100</v>
      </c>
    </row>
    <row r="68" spans="1:15" ht="12.75" customHeight="1">
      <c r="A68" s="23" t="s">
        <v>157</v>
      </c>
      <c r="B68" s="2" t="s">
        <v>25</v>
      </c>
      <c r="C68" s="3" t="s">
        <v>16</v>
      </c>
      <c r="D68" s="3" t="s">
        <v>51</v>
      </c>
      <c r="E68" s="3" t="s">
        <v>26</v>
      </c>
      <c r="F68" s="3"/>
      <c r="G68" s="3" t="s">
        <v>7</v>
      </c>
      <c r="H68" s="3" t="s">
        <v>6</v>
      </c>
      <c r="I68" s="3" t="s">
        <v>8</v>
      </c>
      <c r="J68" s="3" t="s">
        <v>97</v>
      </c>
      <c r="K68" s="13" t="s">
        <v>71</v>
      </c>
      <c r="L68" s="28">
        <f t="shared" si="3"/>
        <v>10000</v>
      </c>
      <c r="M68" s="28">
        <f t="shared" si="3"/>
        <v>10000</v>
      </c>
      <c r="N68" s="28">
        <f t="shared" si="3"/>
        <v>10000</v>
      </c>
      <c r="O68" s="44">
        <f t="shared" si="0"/>
        <v>100</v>
      </c>
    </row>
    <row r="69" spans="1:15" ht="24.75" customHeight="1">
      <c r="A69" s="2" t="s">
        <v>89</v>
      </c>
      <c r="B69" s="2" t="s">
        <v>25</v>
      </c>
      <c r="C69" s="3" t="s">
        <v>16</v>
      </c>
      <c r="D69" s="3" t="s">
        <v>51</v>
      </c>
      <c r="E69" s="3" t="s">
        <v>26</v>
      </c>
      <c r="F69" s="3"/>
      <c r="G69" s="3" t="s">
        <v>12</v>
      </c>
      <c r="H69" s="3" t="s">
        <v>14</v>
      </c>
      <c r="I69" s="3" t="s">
        <v>8</v>
      </c>
      <c r="J69" s="3" t="s">
        <v>97</v>
      </c>
      <c r="K69" s="7" t="s">
        <v>54</v>
      </c>
      <c r="L69" s="28">
        <v>10000</v>
      </c>
      <c r="M69" s="28">
        <v>10000</v>
      </c>
      <c r="N69" s="28">
        <v>10000</v>
      </c>
      <c r="O69" s="44">
        <f t="shared" si="0"/>
        <v>100</v>
      </c>
    </row>
    <row r="70" spans="1:15" ht="12.75">
      <c r="A70" s="24">
        <v>30</v>
      </c>
      <c r="B70" s="21" t="s">
        <v>7</v>
      </c>
      <c r="C70" s="21">
        <v>2</v>
      </c>
      <c r="D70" s="21" t="s">
        <v>6</v>
      </c>
      <c r="E70" s="76" t="s">
        <v>6</v>
      </c>
      <c r="F70" s="76"/>
      <c r="G70" s="21" t="s">
        <v>7</v>
      </c>
      <c r="H70" s="21" t="s">
        <v>6</v>
      </c>
      <c r="I70" s="21" t="s">
        <v>8</v>
      </c>
      <c r="J70" s="21" t="s">
        <v>7</v>
      </c>
      <c r="K70" s="25" t="s">
        <v>55</v>
      </c>
      <c r="L70" s="29">
        <f>L71</f>
        <v>12573127</v>
      </c>
      <c r="M70" s="29">
        <f>M71</f>
        <v>12984258.2</v>
      </c>
      <c r="N70" s="29">
        <f>N71</f>
        <v>12979152.2</v>
      </c>
      <c r="O70" s="43">
        <f t="shared" si="0"/>
        <v>99.96067545853332</v>
      </c>
    </row>
    <row r="71" spans="1:15" ht="41.25" customHeight="1">
      <c r="A71" s="24">
        <v>31</v>
      </c>
      <c r="B71" s="2" t="s">
        <v>7</v>
      </c>
      <c r="C71" s="2" t="s">
        <v>29</v>
      </c>
      <c r="D71" s="2" t="s">
        <v>10</v>
      </c>
      <c r="E71" s="2" t="s">
        <v>6</v>
      </c>
      <c r="F71" s="2"/>
      <c r="G71" s="2" t="s">
        <v>7</v>
      </c>
      <c r="H71" s="2" t="s">
        <v>6</v>
      </c>
      <c r="I71" s="2" t="s">
        <v>8</v>
      </c>
      <c r="J71" s="2" t="s">
        <v>7</v>
      </c>
      <c r="K71" s="7" t="s">
        <v>93</v>
      </c>
      <c r="L71" s="28">
        <f>L72+L75+L82+L85</f>
        <v>12573127</v>
      </c>
      <c r="M71" s="28">
        <f>M72+M75+M82+M85</f>
        <v>12984258.2</v>
      </c>
      <c r="N71" s="28">
        <f>N72+N75+N82+N85</f>
        <v>12979152.2</v>
      </c>
      <c r="O71" s="44">
        <f t="shared" si="0"/>
        <v>99.96067545853332</v>
      </c>
    </row>
    <row r="72" spans="1:15" s="26" customFormat="1" ht="29.25" customHeight="1">
      <c r="A72" s="30" t="s">
        <v>91</v>
      </c>
      <c r="B72" s="30">
        <v>813</v>
      </c>
      <c r="C72" s="30">
        <v>2</v>
      </c>
      <c r="D72" s="30" t="s">
        <v>10</v>
      </c>
      <c r="E72" s="75" t="s">
        <v>9</v>
      </c>
      <c r="F72" s="75"/>
      <c r="G72" s="30" t="s">
        <v>7</v>
      </c>
      <c r="H72" s="30" t="s">
        <v>6</v>
      </c>
      <c r="I72" s="30" t="s">
        <v>8</v>
      </c>
      <c r="J72" s="30" t="s">
        <v>7</v>
      </c>
      <c r="K72" s="31" t="s">
        <v>100</v>
      </c>
      <c r="L72" s="28">
        <f>L73+L74</f>
        <v>4051500</v>
      </c>
      <c r="M72" s="28">
        <f>M73+M74</f>
        <v>4051500</v>
      </c>
      <c r="N72" s="28">
        <f>N73+N74</f>
        <v>4051500</v>
      </c>
      <c r="O72" s="44">
        <f t="shared" si="0"/>
        <v>100</v>
      </c>
    </row>
    <row r="73" spans="1:15" s="26" customFormat="1" ht="39" customHeight="1">
      <c r="A73" s="30" t="s">
        <v>92</v>
      </c>
      <c r="B73" s="30">
        <v>813</v>
      </c>
      <c r="C73" s="30">
        <v>2</v>
      </c>
      <c r="D73" s="30" t="s">
        <v>10</v>
      </c>
      <c r="E73" s="75" t="s">
        <v>50</v>
      </c>
      <c r="F73" s="75"/>
      <c r="G73" s="30" t="s">
        <v>19</v>
      </c>
      <c r="H73" s="30" t="s">
        <v>14</v>
      </c>
      <c r="I73" s="30" t="s">
        <v>8</v>
      </c>
      <c r="J73" s="30" t="s">
        <v>97</v>
      </c>
      <c r="K73" s="31" t="s">
        <v>112</v>
      </c>
      <c r="L73" s="28">
        <v>459000</v>
      </c>
      <c r="M73" s="28">
        <v>459000</v>
      </c>
      <c r="N73" s="28">
        <v>459000</v>
      </c>
      <c r="O73" s="44">
        <f t="shared" si="0"/>
        <v>100</v>
      </c>
    </row>
    <row r="74" spans="1:15" s="26" customFormat="1" ht="39.75" customHeight="1">
      <c r="A74" s="30" t="s">
        <v>94</v>
      </c>
      <c r="B74" s="30">
        <v>813</v>
      </c>
      <c r="C74" s="30">
        <v>2</v>
      </c>
      <c r="D74" s="30" t="s">
        <v>10</v>
      </c>
      <c r="E74" s="75" t="s">
        <v>58</v>
      </c>
      <c r="F74" s="75"/>
      <c r="G74" s="30" t="s">
        <v>19</v>
      </c>
      <c r="H74" s="30" t="s">
        <v>14</v>
      </c>
      <c r="I74" s="30" t="s">
        <v>8</v>
      </c>
      <c r="J74" s="30" t="s">
        <v>97</v>
      </c>
      <c r="K74" s="32" t="s">
        <v>113</v>
      </c>
      <c r="L74" s="28">
        <v>3592500</v>
      </c>
      <c r="M74" s="28">
        <v>3592500</v>
      </c>
      <c r="N74" s="28">
        <v>3592500</v>
      </c>
      <c r="O74" s="44">
        <f t="shared" si="0"/>
        <v>100</v>
      </c>
    </row>
    <row r="75" spans="1:15" s="26" customFormat="1" ht="15.75" customHeight="1">
      <c r="A75" s="30" t="s">
        <v>67</v>
      </c>
      <c r="B75" s="30" t="s">
        <v>25</v>
      </c>
      <c r="C75" s="30" t="s">
        <v>29</v>
      </c>
      <c r="D75" s="30" t="s">
        <v>10</v>
      </c>
      <c r="E75" s="30" t="s">
        <v>89</v>
      </c>
      <c r="F75" s="30" t="s">
        <v>20</v>
      </c>
      <c r="G75" s="30" t="s">
        <v>7</v>
      </c>
      <c r="H75" s="30" t="s">
        <v>6</v>
      </c>
      <c r="I75" s="30" t="s">
        <v>8</v>
      </c>
      <c r="J75" s="30" t="s">
        <v>7</v>
      </c>
      <c r="K75" s="31" t="s">
        <v>108</v>
      </c>
      <c r="L75" s="28">
        <f>L80+L76+L77+L79+L78+L81</f>
        <v>1339627</v>
      </c>
      <c r="M75" s="28">
        <f>M80+M76+M77+M79+M78+M81</f>
        <v>1629250</v>
      </c>
      <c r="N75" s="28">
        <f>N80+N76+N77+N79+N78+N81</f>
        <v>1624144</v>
      </c>
      <c r="O75" s="44">
        <f t="shared" si="0"/>
        <v>99.68660426576645</v>
      </c>
    </row>
    <row r="76" spans="1:15" s="26" customFormat="1" ht="54.75" customHeight="1">
      <c r="A76" s="30" t="s">
        <v>101</v>
      </c>
      <c r="B76" s="30">
        <v>813</v>
      </c>
      <c r="C76" s="30">
        <v>2</v>
      </c>
      <c r="D76" s="30" t="s">
        <v>10</v>
      </c>
      <c r="E76" s="75" t="s">
        <v>89</v>
      </c>
      <c r="F76" s="75"/>
      <c r="G76" s="30" t="s">
        <v>104</v>
      </c>
      <c r="H76" s="30" t="s">
        <v>14</v>
      </c>
      <c r="I76" s="30" t="s">
        <v>120</v>
      </c>
      <c r="J76" s="30" t="s">
        <v>97</v>
      </c>
      <c r="K76" s="32" t="s">
        <v>125</v>
      </c>
      <c r="L76" s="28">
        <v>103200</v>
      </c>
      <c r="M76" s="28">
        <v>103200</v>
      </c>
      <c r="N76" s="28">
        <v>103200</v>
      </c>
      <c r="O76" s="44">
        <f t="shared" si="0"/>
        <v>100</v>
      </c>
    </row>
    <row r="77" spans="1:15" s="26" customFormat="1" ht="41.25" customHeight="1">
      <c r="A77" s="30" t="s">
        <v>102</v>
      </c>
      <c r="B77" s="30" t="s">
        <v>25</v>
      </c>
      <c r="C77" s="30">
        <v>2</v>
      </c>
      <c r="D77" s="30" t="s">
        <v>10</v>
      </c>
      <c r="E77" s="77" t="s">
        <v>89</v>
      </c>
      <c r="F77" s="78"/>
      <c r="G77" s="30" t="s">
        <v>104</v>
      </c>
      <c r="H77" s="30" t="s">
        <v>14</v>
      </c>
      <c r="I77" s="30" t="s">
        <v>105</v>
      </c>
      <c r="J77" s="30" t="s">
        <v>97</v>
      </c>
      <c r="K77" s="32" t="s">
        <v>126</v>
      </c>
      <c r="L77" s="28">
        <v>40937</v>
      </c>
      <c r="M77" s="28">
        <v>40900</v>
      </c>
      <c r="N77" s="28">
        <v>40900</v>
      </c>
      <c r="O77" s="44">
        <f t="shared" si="0"/>
        <v>100</v>
      </c>
    </row>
    <row r="78" spans="1:15" s="26" customFormat="1" ht="55.5" customHeight="1">
      <c r="A78" s="30" t="s">
        <v>107</v>
      </c>
      <c r="B78" s="30" t="s">
        <v>25</v>
      </c>
      <c r="C78" s="30" t="s">
        <v>29</v>
      </c>
      <c r="D78" s="30" t="s">
        <v>10</v>
      </c>
      <c r="E78" s="30" t="s">
        <v>89</v>
      </c>
      <c r="F78" s="30"/>
      <c r="G78" s="30" t="s">
        <v>104</v>
      </c>
      <c r="H78" s="30" t="s">
        <v>14</v>
      </c>
      <c r="I78" s="34" t="s">
        <v>119</v>
      </c>
      <c r="J78" s="30" t="s">
        <v>97</v>
      </c>
      <c r="K78" s="38" t="s">
        <v>127</v>
      </c>
      <c r="L78" s="28">
        <v>155870</v>
      </c>
      <c r="M78" s="28">
        <v>155900</v>
      </c>
      <c r="N78" s="28">
        <v>155900</v>
      </c>
      <c r="O78" s="44">
        <f t="shared" si="0"/>
        <v>100</v>
      </c>
    </row>
    <row r="79" spans="1:15" s="26" customFormat="1" ht="66.75" customHeight="1">
      <c r="A79" s="30" t="s">
        <v>111</v>
      </c>
      <c r="B79" s="30" t="s">
        <v>25</v>
      </c>
      <c r="C79" s="30" t="s">
        <v>29</v>
      </c>
      <c r="D79" s="30" t="s">
        <v>10</v>
      </c>
      <c r="E79" s="30" t="s">
        <v>89</v>
      </c>
      <c r="F79" s="30"/>
      <c r="G79" s="30" t="s">
        <v>104</v>
      </c>
      <c r="H79" s="30" t="s">
        <v>14</v>
      </c>
      <c r="I79" s="30" t="s">
        <v>106</v>
      </c>
      <c r="J79" s="30" t="s">
        <v>97</v>
      </c>
      <c r="K79" s="31" t="s">
        <v>128</v>
      </c>
      <c r="L79" s="28">
        <v>1021200</v>
      </c>
      <c r="M79" s="28">
        <v>1021200</v>
      </c>
      <c r="N79" s="28">
        <v>1016094</v>
      </c>
      <c r="O79" s="44">
        <f t="shared" si="0"/>
        <v>99.5</v>
      </c>
    </row>
    <row r="80" spans="1:15" s="26" customFormat="1" ht="39" customHeight="1">
      <c r="A80" s="30" t="s">
        <v>122</v>
      </c>
      <c r="B80" s="30" t="s">
        <v>25</v>
      </c>
      <c r="C80" s="30" t="s">
        <v>29</v>
      </c>
      <c r="D80" s="30" t="s">
        <v>10</v>
      </c>
      <c r="E80" s="30" t="s">
        <v>89</v>
      </c>
      <c r="F80" s="30" t="s">
        <v>20</v>
      </c>
      <c r="G80" s="30" t="s">
        <v>104</v>
      </c>
      <c r="H80" s="30" t="s">
        <v>14</v>
      </c>
      <c r="I80" s="35">
        <v>7555</v>
      </c>
      <c r="J80" s="30" t="s">
        <v>97</v>
      </c>
      <c r="K80" s="31" t="s">
        <v>124</v>
      </c>
      <c r="L80" s="28">
        <v>18420</v>
      </c>
      <c r="M80" s="28">
        <v>13250</v>
      </c>
      <c r="N80" s="28">
        <v>13250</v>
      </c>
      <c r="O80" s="44">
        <f t="shared" si="0"/>
        <v>100</v>
      </c>
    </row>
    <row r="81" spans="1:15" s="26" customFormat="1" ht="76.5" customHeight="1">
      <c r="A81" s="30" t="s">
        <v>123</v>
      </c>
      <c r="B81" s="30" t="s">
        <v>25</v>
      </c>
      <c r="C81" s="30" t="s">
        <v>29</v>
      </c>
      <c r="D81" s="30" t="s">
        <v>10</v>
      </c>
      <c r="E81" s="30" t="s">
        <v>89</v>
      </c>
      <c r="F81" s="30" t="s">
        <v>20</v>
      </c>
      <c r="G81" s="30" t="s">
        <v>104</v>
      </c>
      <c r="H81" s="30" t="s">
        <v>14</v>
      </c>
      <c r="I81" s="35">
        <v>7741</v>
      </c>
      <c r="J81" s="30" t="s">
        <v>97</v>
      </c>
      <c r="K81" s="31" t="s">
        <v>144</v>
      </c>
      <c r="L81" s="28">
        <v>0</v>
      </c>
      <c r="M81" s="28">
        <v>294800</v>
      </c>
      <c r="N81" s="28">
        <v>294800</v>
      </c>
      <c r="O81" s="44">
        <f>N81/M81*100</f>
        <v>100</v>
      </c>
    </row>
    <row r="82" spans="1:15" s="26" customFormat="1" ht="26.25" customHeight="1">
      <c r="A82" s="30" t="s">
        <v>140</v>
      </c>
      <c r="B82" s="30">
        <v>813</v>
      </c>
      <c r="C82" s="30">
        <v>2</v>
      </c>
      <c r="D82" s="30" t="s">
        <v>10</v>
      </c>
      <c r="E82" s="75" t="s">
        <v>17</v>
      </c>
      <c r="F82" s="75"/>
      <c r="G82" s="30" t="s">
        <v>7</v>
      </c>
      <c r="H82" s="30" t="s">
        <v>6</v>
      </c>
      <c r="I82" s="30" t="s">
        <v>8</v>
      </c>
      <c r="J82" s="30" t="s">
        <v>7</v>
      </c>
      <c r="K82" s="32" t="s">
        <v>98</v>
      </c>
      <c r="L82" s="28">
        <f>L83+L84</f>
        <v>90300</v>
      </c>
      <c r="M82" s="28">
        <f>M83+M84</f>
        <v>100749</v>
      </c>
      <c r="N82" s="28">
        <f>N83+N84</f>
        <v>100749</v>
      </c>
      <c r="O82" s="44">
        <f t="shared" si="0"/>
        <v>100</v>
      </c>
    </row>
    <row r="83" spans="1:15" ht="42.75" customHeight="1">
      <c r="A83" s="2" t="s">
        <v>143</v>
      </c>
      <c r="B83" s="2">
        <v>813</v>
      </c>
      <c r="C83" s="2">
        <v>2</v>
      </c>
      <c r="D83" s="2" t="s">
        <v>10</v>
      </c>
      <c r="E83" s="79" t="s">
        <v>90</v>
      </c>
      <c r="F83" s="79"/>
      <c r="G83" s="2" t="s">
        <v>96</v>
      </c>
      <c r="H83" s="2" t="s">
        <v>14</v>
      </c>
      <c r="I83" s="2" t="s">
        <v>42</v>
      </c>
      <c r="J83" s="2" t="s">
        <v>97</v>
      </c>
      <c r="K83" s="39" t="s">
        <v>129</v>
      </c>
      <c r="L83" s="28">
        <v>2300</v>
      </c>
      <c r="M83" s="28">
        <v>2549</v>
      </c>
      <c r="N83" s="28">
        <v>2549</v>
      </c>
      <c r="O83" s="44">
        <f t="shared" si="0"/>
        <v>100</v>
      </c>
    </row>
    <row r="84" spans="1:15" ht="42" customHeight="1">
      <c r="A84" s="2" t="s">
        <v>146</v>
      </c>
      <c r="B84" s="2">
        <v>813</v>
      </c>
      <c r="C84" s="2">
        <v>2</v>
      </c>
      <c r="D84" s="2" t="s">
        <v>10</v>
      </c>
      <c r="E84" s="79" t="s">
        <v>67</v>
      </c>
      <c r="F84" s="79"/>
      <c r="G84" s="2" t="s">
        <v>68</v>
      </c>
      <c r="H84" s="2" t="s">
        <v>14</v>
      </c>
      <c r="I84" s="2" t="s">
        <v>8</v>
      </c>
      <c r="J84" s="2" t="s">
        <v>97</v>
      </c>
      <c r="K84" s="7" t="s">
        <v>69</v>
      </c>
      <c r="L84" s="28">
        <v>88000</v>
      </c>
      <c r="M84" s="28">
        <v>98200</v>
      </c>
      <c r="N84" s="28">
        <v>98200</v>
      </c>
      <c r="O84" s="44">
        <f t="shared" si="0"/>
        <v>100</v>
      </c>
    </row>
    <row r="85" spans="1:15" s="26" customFormat="1" ht="18" customHeight="1">
      <c r="A85" s="30" t="s">
        <v>147</v>
      </c>
      <c r="B85" s="30" t="s">
        <v>25</v>
      </c>
      <c r="C85" s="30" t="s">
        <v>29</v>
      </c>
      <c r="D85" s="30" t="s">
        <v>10</v>
      </c>
      <c r="E85" s="30" t="s">
        <v>109</v>
      </c>
      <c r="F85" s="30" t="s">
        <v>20</v>
      </c>
      <c r="G85" s="30" t="s">
        <v>7</v>
      </c>
      <c r="H85" s="30" t="s">
        <v>6</v>
      </c>
      <c r="I85" s="30" t="s">
        <v>8</v>
      </c>
      <c r="J85" s="30" t="s">
        <v>7</v>
      </c>
      <c r="K85" s="31" t="s">
        <v>99</v>
      </c>
      <c r="L85" s="28">
        <f>L87+L88+L86</f>
        <v>7091700</v>
      </c>
      <c r="M85" s="28">
        <f>M87+M88+M86</f>
        <v>7202759.2</v>
      </c>
      <c r="N85" s="28">
        <f>N87+N88+N86</f>
        <v>7202759.2</v>
      </c>
      <c r="O85" s="44">
        <f t="shared" si="0"/>
        <v>100</v>
      </c>
    </row>
    <row r="86" spans="1:15" s="26" customFormat="1" ht="42.75" customHeight="1">
      <c r="A86" s="30" t="s">
        <v>158</v>
      </c>
      <c r="B86" s="30" t="s">
        <v>25</v>
      </c>
      <c r="C86" s="30">
        <v>2</v>
      </c>
      <c r="D86" s="30" t="s">
        <v>10</v>
      </c>
      <c r="E86" s="75" t="s">
        <v>110</v>
      </c>
      <c r="F86" s="75"/>
      <c r="G86" s="30" t="s">
        <v>104</v>
      </c>
      <c r="H86" s="30" t="s">
        <v>14</v>
      </c>
      <c r="I86" s="30" t="s">
        <v>145</v>
      </c>
      <c r="J86" s="30" t="s">
        <v>97</v>
      </c>
      <c r="K86" s="32" t="s">
        <v>148</v>
      </c>
      <c r="L86" s="28">
        <v>0</v>
      </c>
      <c r="M86" s="28">
        <v>10000</v>
      </c>
      <c r="N86" s="28">
        <v>10000</v>
      </c>
      <c r="O86" s="44">
        <f>N86/M86*100</f>
        <v>100</v>
      </c>
    </row>
    <row r="87" spans="1:15" ht="39.75" customHeight="1">
      <c r="A87" s="2" t="s">
        <v>159</v>
      </c>
      <c r="B87" s="2" t="s">
        <v>25</v>
      </c>
      <c r="C87" s="2" t="s">
        <v>29</v>
      </c>
      <c r="D87" s="30" t="s">
        <v>10</v>
      </c>
      <c r="E87" s="30" t="s">
        <v>110</v>
      </c>
      <c r="F87" s="30"/>
      <c r="G87" s="30" t="s">
        <v>20</v>
      </c>
      <c r="H87" s="30" t="s">
        <v>14</v>
      </c>
      <c r="I87" s="30" t="s">
        <v>41</v>
      </c>
      <c r="J87" s="30" t="s">
        <v>97</v>
      </c>
      <c r="K87" s="31" t="s">
        <v>130</v>
      </c>
      <c r="L87" s="28">
        <v>3643000</v>
      </c>
      <c r="M87" s="28">
        <v>3643000</v>
      </c>
      <c r="N87" s="28">
        <v>3643000</v>
      </c>
      <c r="O87" s="44">
        <f t="shared" si="0"/>
        <v>100</v>
      </c>
    </row>
    <row r="88" spans="1:15" ht="54" customHeight="1">
      <c r="A88" s="2" t="s">
        <v>160</v>
      </c>
      <c r="B88" s="2" t="s">
        <v>25</v>
      </c>
      <c r="C88" s="2" t="s">
        <v>29</v>
      </c>
      <c r="D88" s="30" t="s">
        <v>10</v>
      </c>
      <c r="E88" s="30" t="s">
        <v>110</v>
      </c>
      <c r="F88" s="30"/>
      <c r="G88" s="30" t="s">
        <v>20</v>
      </c>
      <c r="H88" s="30" t="s">
        <v>14</v>
      </c>
      <c r="I88" s="30" t="s">
        <v>43</v>
      </c>
      <c r="J88" s="30" t="s">
        <v>97</v>
      </c>
      <c r="K88" s="31" t="s">
        <v>131</v>
      </c>
      <c r="L88" s="28">
        <v>3448700</v>
      </c>
      <c r="M88" s="28">
        <v>3549759.2</v>
      </c>
      <c r="N88" s="28">
        <v>3549759.2</v>
      </c>
      <c r="O88" s="44">
        <f t="shared" si="0"/>
        <v>100</v>
      </c>
    </row>
    <row r="89" spans="1:15" ht="12.75">
      <c r="A89" s="74" t="s">
        <v>18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29">
        <f>L25+L70</f>
        <v>13030527</v>
      </c>
      <c r="M89" s="29">
        <f>M25+M70</f>
        <v>13441658.2</v>
      </c>
      <c r="N89" s="29">
        <f>N25+N70</f>
        <v>13438578.52</v>
      </c>
      <c r="O89" s="43">
        <f t="shared" si="0"/>
        <v>99.97708854105515</v>
      </c>
    </row>
    <row r="90" spans="12:14" ht="12.75">
      <c r="L90" s="33"/>
      <c r="M90" s="33"/>
      <c r="N90" s="33"/>
    </row>
    <row r="92" spans="12:14" ht="12.75">
      <c r="L92" s="36"/>
      <c r="M92" s="36"/>
      <c r="N92" s="36"/>
    </row>
    <row r="117" ht="12.75">
      <c r="K117" s="10"/>
    </row>
  </sheetData>
  <sheetProtection/>
  <mergeCells count="87">
    <mergeCell ref="E51:F54"/>
    <mergeCell ref="G47:G48"/>
    <mergeCell ref="G51:G54"/>
    <mergeCell ref="H51:H54"/>
    <mergeCell ref="J30:J38"/>
    <mergeCell ref="J51:J54"/>
    <mergeCell ref="J47:J48"/>
    <mergeCell ref="A30:A38"/>
    <mergeCell ref="G16:G23"/>
    <mergeCell ref="E16:F23"/>
    <mergeCell ref="I16:I23"/>
    <mergeCell ref="I47:I48"/>
    <mergeCell ref="B47:B48"/>
    <mergeCell ref="C47:C48"/>
    <mergeCell ref="A47:A48"/>
    <mergeCell ref="D47:D48"/>
    <mergeCell ref="I30:I38"/>
    <mergeCell ref="A56:A59"/>
    <mergeCell ref="B56:B59"/>
    <mergeCell ref="A51:A54"/>
    <mergeCell ref="C51:C54"/>
    <mergeCell ref="E25:F25"/>
    <mergeCell ref="H16:H23"/>
    <mergeCell ref="E30:F38"/>
    <mergeCell ref="B51:B54"/>
    <mergeCell ref="H47:H48"/>
    <mergeCell ref="G30:G38"/>
    <mergeCell ref="E84:F84"/>
    <mergeCell ref="E76:F76"/>
    <mergeCell ref="E86:F86"/>
    <mergeCell ref="E72:F72"/>
    <mergeCell ref="C56:C59"/>
    <mergeCell ref="D56:D59"/>
    <mergeCell ref="E56:F59"/>
    <mergeCell ref="N51:N54"/>
    <mergeCell ref="L51:L54"/>
    <mergeCell ref="M51:M54"/>
    <mergeCell ref="A89:K89"/>
    <mergeCell ref="E73:F73"/>
    <mergeCell ref="E74:F74"/>
    <mergeCell ref="E70:F70"/>
    <mergeCell ref="E77:F77"/>
    <mergeCell ref="E82:F82"/>
    <mergeCell ref="E83:F83"/>
    <mergeCell ref="E60:F60"/>
    <mergeCell ref="H56:H59"/>
    <mergeCell ref="G56:G59"/>
    <mergeCell ref="I56:I59"/>
    <mergeCell ref="K56:K59"/>
    <mergeCell ref="N56:N59"/>
    <mergeCell ref="L56:L59"/>
    <mergeCell ref="J56:J59"/>
    <mergeCell ref="M56:M59"/>
    <mergeCell ref="D51:D54"/>
    <mergeCell ref="E47:F48"/>
    <mergeCell ref="B30:B38"/>
    <mergeCell ref="L30:L38"/>
    <mergeCell ref="C30:C38"/>
    <mergeCell ref="D30:D38"/>
    <mergeCell ref="K47:K48"/>
    <mergeCell ref="K51:K54"/>
    <mergeCell ref="H30:H38"/>
    <mergeCell ref="I51:I54"/>
    <mergeCell ref="L2:O2"/>
    <mergeCell ref="L3:O3"/>
    <mergeCell ref="L4:O4"/>
    <mergeCell ref="L5:O5"/>
    <mergeCell ref="O9:O17"/>
    <mergeCell ref="M47:M48"/>
    <mergeCell ref="L9:L23"/>
    <mergeCell ref="M30:M38"/>
    <mergeCell ref="N47:N48"/>
    <mergeCell ref="K30:K38"/>
    <mergeCell ref="M8:O8"/>
    <mergeCell ref="N9:N23"/>
    <mergeCell ref="L6:N6"/>
    <mergeCell ref="L47:L48"/>
    <mergeCell ref="N30:N38"/>
    <mergeCell ref="B9:J15"/>
    <mergeCell ref="A9:A23"/>
    <mergeCell ref="C16:C23"/>
    <mergeCell ref="J16:J23"/>
    <mergeCell ref="M9:M23"/>
    <mergeCell ref="A7:N7"/>
    <mergeCell ref="K9:K23"/>
    <mergeCell ref="D16:D23"/>
    <mergeCell ref="B16:B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2022-03-21T07:51:28Z</cp:lastPrinted>
  <dcterms:created xsi:type="dcterms:W3CDTF">1996-10-08T23:32:33Z</dcterms:created>
  <dcterms:modified xsi:type="dcterms:W3CDTF">2022-03-21T07:52:27Z</dcterms:modified>
  <cp:category/>
  <cp:version/>
  <cp:contentType/>
  <cp:contentStatus/>
</cp:coreProperties>
</file>