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6" windowHeight="8052" tabRatio="599" activeTab="0"/>
  </bookViews>
  <sheets>
    <sheet name="Приложение 2 к ГП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<sst xmlns="http://schemas.openxmlformats.org/spreadsheetml/2006/main" count="44" uniqueCount="23">
  <si>
    <t>Всего</t>
  </si>
  <si>
    <t>федеральный бюджет</t>
  </si>
  <si>
    <t>краевой бюджет</t>
  </si>
  <si>
    <t xml:space="preserve">Статус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</si>
  <si>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</si>
  <si>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</si>
  <si>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</si>
  <si>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>в том числе</t>
  </si>
  <si>
    <t>юридические лица</t>
  </si>
  <si>
    <t>внебюджетные источники</t>
  </si>
  <si>
    <t xml:space="preserve"> местный бюджет </t>
  </si>
  <si>
    <t>местный бюджет</t>
  </si>
  <si>
    <t xml:space="preserve">Наименование муниципальной программы, подпрограммы  государственной программы, в том числе ведомственной целевой программы </t>
  </si>
  <si>
    <t xml:space="preserve">Администрация  Лапшихинского сельсовета                               </t>
  </si>
  <si>
    <t xml:space="preserve">Информация о ресурсном обеспечении и прогнозной оценке расходов на реализацию целей муниципальной  программы                                         
«Организация комплексного благоустройства территории Лапшихинского сельсовета»  с учетом источников финансирования, в том числе средств федерального бюджета и бюджетов других уровней
</t>
  </si>
  <si>
    <t xml:space="preserve">Подпрограмма </t>
  </si>
  <si>
    <t xml:space="preserve">Муниципальная  программа </t>
  </si>
  <si>
    <t>"Организация комплексного благоустройства территории Лапшихинского сельсовета»</t>
  </si>
  <si>
    <t>"Содержание уличного освещения на территории  сельсовета»</t>
  </si>
  <si>
    <t>«Повышение уровня внутреннего благоустройства территории населенных пунктов Лапшихинского сельсовета»</t>
  </si>
  <si>
    <t>"Обеспечение сохранности и модернизации внутри поселенческих дорог  Лапшихинского  сельсовета»</t>
  </si>
  <si>
    <t xml:space="preserve"> </t>
  </si>
  <si>
    <t xml:space="preserve">ПРОЕКТ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4
к постановлению администрации Лапшихинского сельсовета от                                                                                                                                                                                                                                               Приложение 7
к муниципальной программе «Организация комплексного благоустройства территории Лапшихинского сельсовета»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</si>
</sst>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0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vertical="top"/>
    </xf>
    <xf numFmtId="172" fontId="18" fillId="24" borderId="0" xfId="0" applyNumberFormat="1" applyFont="1" applyFill="1" applyBorder="1" applyAlignment="1">
      <alignment vertical="top" wrapText="1"/>
    </xf>
    <xf numFmtId="172" fontId="20" fillId="24" borderId="0" xfId="0" applyNumberFormat="1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/>
    </xf>
    <xf numFmtId="172" fontId="23" fillId="24" borderId="10" xfId="0" applyNumberFormat="1" applyFont="1" applyFill="1" applyBorder="1" applyAlignment="1">
      <alignment vertical="top"/>
    </xf>
    <xf numFmtId="0" fontId="19" fillId="24" borderId="11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/>
    </xf>
    <xf numFmtId="172" fontId="23" fillId="24" borderId="12" xfId="0" applyNumberFormat="1" applyFont="1" applyFill="1" applyBorder="1" applyAlignment="1">
      <alignment vertical="top"/>
    </xf>
    <xf numFmtId="0" fontId="19" fillId="24" borderId="13" xfId="0" applyFont="1" applyFill="1" applyBorder="1" applyAlignment="1">
      <alignment vertical="top"/>
    </xf>
    <xf numFmtId="0" fontId="19" fillId="24" borderId="10" xfId="0" applyFont="1" applyFill="1" applyBorder="1" applyAlignment="1">
      <alignment vertical="top"/>
    </xf>
    <xf numFmtId="172" fontId="19" fillId="24" borderId="14" xfId="0" applyNumberFormat="1" applyFont="1" applyFill="1" applyBorder="1" applyAlignment="1">
      <alignment vertical="top"/>
    </xf>
    <xf numFmtId="49" fontId="19" fillId="0" borderId="10" xfId="0" applyNumberFormat="1" applyFont="1" applyBorder="1" applyAlignment="1">
      <alignment wrapText="1"/>
    </xf>
    <xf numFmtId="0" fontId="19" fillId="24" borderId="15" xfId="0" applyFont="1" applyFill="1" applyBorder="1" applyAlignment="1">
      <alignment vertical="top" wrapText="1"/>
    </xf>
    <xf numFmtId="0" fontId="19" fillId="0" borderId="14" xfId="0" applyFont="1" applyBorder="1" applyAlignment="1">
      <alignment horizontal="center"/>
    </xf>
    <xf numFmtId="172" fontId="19" fillId="24" borderId="16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2" fontId="23" fillId="24" borderId="14" xfId="0" applyNumberFormat="1" applyFont="1" applyFill="1" applyBorder="1" applyAlignment="1">
      <alignment vertical="top"/>
    </xf>
    <xf numFmtId="172" fontId="19" fillId="0" borderId="10" xfId="0" applyNumberFormat="1" applyFont="1" applyFill="1" applyBorder="1" applyAlignment="1">
      <alignment vertical="top"/>
    </xf>
    <xf numFmtId="172" fontId="19" fillId="0" borderId="14" xfId="0" applyNumberFormat="1" applyFont="1" applyFill="1" applyBorder="1" applyAlignment="1">
      <alignment vertical="top"/>
    </xf>
    <xf numFmtId="172" fontId="20" fillId="0" borderId="0" xfId="0" applyNumberFormat="1" applyFont="1" applyFill="1" applyBorder="1" applyAlignment="1">
      <alignment vertical="top"/>
    </xf>
    <xf numFmtId="0" fontId="19" fillId="25" borderId="10" xfId="0" applyFont="1" applyFill="1" applyBorder="1" applyAlignment="1">
      <alignment vertical="top" wrapText="1"/>
    </xf>
    <xf numFmtId="172" fontId="19" fillId="25" borderId="10" xfId="0" applyNumberFormat="1" applyFont="1" applyFill="1" applyBorder="1" applyAlignment="1">
      <alignment vertical="center" wrapText="1"/>
    </xf>
    <xf numFmtId="172" fontId="23" fillId="25" borderId="10" xfId="0" applyNumberFormat="1" applyFont="1" applyFill="1" applyBorder="1" applyAlignment="1">
      <alignment vertical="top"/>
    </xf>
    <xf numFmtId="0" fontId="20" fillId="25" borderId="0" xfId="0" applyFont="1" applyFill="1" applyAlignment="1">
      <alignment/>
    </xf>
    <xf numFmtId="49" fontId="19" fillId="25" borderId="10" xfId="0" applyNumberFormat="1" applyFont="1" applyFill="1" applyBorder="1" applyAlignment="1">
      <alignment vertical="center" wrapText="1"/>
    </xf>
    <xf numFmtId="172" fontId="19" fillId="25" borderId="10" xfId="0" applyNumberFormat="1" applyFont="1" applyFill="1" applyBorder="1" applyAlignment="1">
      <alignment vertical="top"/>
    </xf>
    <xf numFmtId="0" fontId="19" fillId="25" borderId="10" xfId="0" applyFont="1" applyFill="1" applyBorder="1" applyAlignment="1">
      <alignment vertical="justify" wrapText="1"/>
    </xf>
    <xf numFmtId="172" fontId="19" fillId="25" borderId="12" xfId="0" applyNumberFormat="1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173" fontId="18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66" zoomScaleNormal="66" zoomScaleSheetLayoutView="66" zoomScalePageLayoutView="0" workbookViewId="0" topLeftCell="B5">
      <selection activeCell="N36" sqref="N36"/>
    </sheetView>
  </sheetViews>
  <sheetFormatPr defaultColWidth="9.140625" defaultRowHeight="12.75"/>
  <cols>
    <col min="1" max="1" width="19.8515625" style="2" customWidth="1"/>
    <col min="2" max="2" width="23.57421875" style="5" customWidth="1"/>
    <col min="3" max="3" width="22.140625" style="5" customWidth="1"/>
    <col min="4" max="4" width="12.28125" style="5" customWidth="1"/>
    <col min="5" max="5" width="13.140625" style="5" customWidth="1"/>
    <col min="6" max="6" width="12.8515625" style="5" customWidth="1"/>
    <col min="7" max="8" width="14.28125" style="5" customWidth="1"/>
    <col min="9" max="14" width="12.28125" style="5" customWidth="1"/>
    <col min="15" max="15" width="18.7109375" style="5" customWidth="1"/>
    <col min="16" max="16" width="0.13671875" style="5" customWidth="1"/>
    <col min="17" max="16384" width="9.140625" style="5" customWidth="1"/>
  </cols>
  <sheetData>
    <row r="1" spans="5:15" ht="24.75" customHeight="1" hidden="1">
      <c r="E1" s="6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5:15" ht="15" customHeight="1" hidden="1">
      <c r="E2" s="6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5:15" ht="26.25" customHeight="1" hidden="1">
      <c r="E3" s="6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5:14" ht="19.5" customHeight="1" hidden="1">
      <c r="E4" s="3"/>
      <c r="F4" s="4"/>
      <c r="G4" s="4"/>
      <c r="H4" s="4"/>
      <c r="I4" s="4"/>
      <c r="J4" s="4"/>
      <c r="K4" s="4"/>
      <c r="L4" s="4"/>
      <c r="M4" s="4"/>
      <c r="N4" s="4"/>
    </row>
    <row r="5" spans="5:15" ht="24.75" customHeight="1">
      <c r="E5" s="6"/>
      <c r="F5" s="45" t="s">
        <v>22</v>
      </c>
      <c r="G5" s="45"/>
      <c r="H5" s="45"/>
      <c r="I5" s="45"/>
      <c r="J5" s="45"/>
      <c r="K5" s="45"/>
      <c r="L5" s="45"/>
      <c r="M5" s="45"/>
      <c r="N5" s="45"/>
      <c r="O5" s="45"/>
    </row>
    <row r="6" spans="5:15" ht="15" customHeight="1">
      <c r="E6" s="6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5:15" ht="75" customHeight="1">
      <c r="E7" s="6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2" customFormat="1" ht="59.25" customHeight="1">
      <c r="A8" s="47" t="s">
        <v>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ht="15" hidden="1">
      <c r="A9" s="14"/>
    </row>
    <row r="10" spans="1:15" s="1" customFormat="1" ht="47.25" customHeight="1">
      <c r="A10" s="48" t="s">
        <v>3</v>
      </c>
      <c r="B10" s="48" t="s">
        <v>12</v>
      </c>
      <c r="C10" s="48" t="s">
        <v>4</v>
      </c>
      <c r="D10" s="49" t="s">
        <v>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1" customFormat="1" ht="79.5" customHeight="1">
      <c r="A11" s="48"/>
      <c r="B11" s="48"/>
      <c r="C11" s="48"/>
      <c r="D11" s="16">
        <v>2014</v>
      </c>
      <c r="E11" s="16">
        <v>2015</v>
      </c>
      <c r="F11" s="16">
        <v>2016</v>
      </c>
      <c r="G11" s="16">
        <v>2017</v>
      </c>
      <c r="H11" s="16">
        <v>2018</v>
      </c>
      <c r="I11" s="16">
        <v>2019</v>
      </c>
      <c r="J11" s="16">
        <v>2020</v>
      </c>
      <c r="K11" s="16">
        <v>2021</v>
      </c>
      <c r="L11" s="16">
        <v>2022</v>
      </c>
      <c r="M11" s="16">
        <v>2023</v>
      </c>
      <c r="N11" s="16">
        <v>2024</v>
      </c>
      <c r="O11" s="15" t="s">
        <v>6</v>
      </c>
    </row>
    <row r="12" spans="1:15" s="40" customFormat="1" ht="107.25" customHeight="1">
      <c r="A12" s="37" t="s">
        <v>16</v>
      </c>
      <c r="B12" s="37" t="s">
        <v>17</v>
      </c>
      <c r="C12" s="38" t="s">
        <v>13</v>
      </c>
      <c r="D12" s="39">
        <f>D15+D17</f>
        <v>1330.6</v>
      </c>
      <c r="E12" s="39">
        <f>E15+E17</f>
        <v>2340.6000000000004</v>
      </c>
      <c r="F12" s="39">
        <f>F15+F17</f>
        <v>1905.6999999999998</v>
      </c>
      <c r="G12" s="39">
        <f>G15+G17</f>
        <v>2066.2</v>
      </c>
      <c r="H12" s="39">
        <f aca="true" t="shared" si="0" ref="H12:O12">H15+H17</f>
        <v>2713.5</v>
      </c>
      <c r="I12" s="39">
        <f>I15+I17</f>
        <v>3879.5</v>
      </c>
      <c r="J12" s="39">
        <f t="shared" si="0"/>
        <v>2526.9</v>
      </c>
      <c r="K12" s="39">
        <f>K15+K17</f>
        <v>2407.8</v>
      </c>
      <c r="L12" s="39">
        <f t="shared" si="0"/>
        <v>2560.2</v>
      </c>
      <c r="M12" s="39">
        <f t="shared" si="0"/>
        <v>1234.7</v>
      </c>
      <c r="N12" s="39">
        <f t="shared" si="0"/>
        <v>1089.5</v>
      </c>
      <c r="O12" s="39">
        <f t="shared" si="0"/>
        <v>24055.2</v>
      </c>
    </row>
    <row r="13" spans="1:15" s="1" customFormat="1" ht="19.5" customHeight="1">
      <c r="A13" s="20"/>
      <c r="B13" s="33"/>
      <c r="C13" s="21" t="s">
        <v>7</v>
      </c>
      <c r="D13" s="18" t="s">
        <v>21</v>
      </c>
      <c r="E13" s="18"/>
      <c r="F13" s="18"/>
      <c r="G13" s="18"/>
      <c r="H13" s="18"/>
      <c r="I13" s="34"/>
      <c r="J13" s="18"/>
      <c r="K13" s="18"/>
      <c r="L13" s="18"/>
      <c r="M13" s="18"/>
      <c r="N13" s="18"/>
      <c r="O13" s="18"/>
    </row>
    <row r="14" spans="1:15" s="1" customFormat="1" ht="20.25" customHeight="1">
      <c r="A14" s="22"/>
      <c r="B14" s="19"/>
      <c r="C14" s="21" t="s">
        <v>1</v>
      </c>
      <c r="D14" s="18">
        <f>D21+D28+D35</f>
        <v>0</v>
      </c>
      <c r="E14" s="18">
        <f>E21+E28+E35</f>
        <v>0</v>
      </c>
      <c r="F14" s="18">
        <f>F21+F28+F35</f>
        <v>0</v>
      </c>
      <c r="G14" s="18">
        <f>G21+G28+G35</f>
        <v>0</v>
      </c>
      <c r="H14" s="18">
        <v>0</v>
      </c>
      <c r="I14" s="34">
        <f>I21+I28+I35</f>
        <v>0</v>
      </c>
      <c r="J14" s="34">
        <f>J21+J28+J35</f>
        <v>0</v>
      </c>
      <c r="K14" s="18">
        <v>0</v>
      </c>
      <c r="L14" s="34">
        <f>L21+L28+L35</f>
        <v>0</v>
      </c>
      <c r="M14" s="34">
        <f>M21+M28+M35</f>
        <v>0</v>
      </c>
      <c r="N14" s="34">
        <f>N21+N28+N35</f>
        <v>0</v>
      </c>
      <c r="O14" s="18">
        <f>D14+E14+F14+G14+H14+I14+M14+N14</f>
        <v>0</v>
      </c>
    </row>
    <row r="15" spans="1:15" s="1" customFormat="1" ht="21" customHeight="1">
      <c r="A15" s="24"/>
      <c r="B15" s="19"/>
      <c r="C15" s="21" t="s">
        <v>2</v>
      </c>
      <c r="D15" s="18">
        <f aca="true" t="shared" si="1" ref="D15:J15">D22+D36</f>
        <v>807.4</v>
      </c>
      <c r="E15" s="18">
        <f t="shared" si="1"/>
        <v>1715.4</v>
      </c>
      <c r="F15" s="18">
        <f t="shared" si="1"/>
        <v>1236.6</v>
      </c>
      <c r="G15" s="18">
        <f t="shared" si="1"/>
        <v>1341.1</v>
      </c>
      <c r="H15" s="18">
        <f t="shared" si="1"/>
        <v>1653.8000000000002</v>
      </c>
      <c r="I15" s="18">
        <f t="shared" si="1"/>
        <v>2969.8</v>
      </c>
      <c r="J15" s="18">
        <f t="shared" si="1"/>
        <v>1391.5</v>
      </c>
      <c r="K15" s="18">
        <f>K22+K29+K36</f>
        <v>1588.5</v>
      </c>
      <c r="L15" s="18">
        <f>L22+L29+L36</f>
        <v>1190.3</v>
      </c>
      <c r="M15" s="18">
        <f>M22+M36</f>
        <v>155.9</v>
      </c>
      <c r="N15" s="18">
        <f>N22+N36</f>
        <v>155.9</v>
      </c>
      <c r="O15" s="18">
        <f>L15+K15+J15+I15+H15+G15+F15+E15+D15+M15+N15</f>
        <v>14206.2</v>
      </c>
    </row>
    <row r="16" spans="1:15" s="1" customFormat="1" ht="22.5" customHeight="1">
      <c r="A16" s="25"/>
      <c r="B16" s="23"/>
      <c r="C16" s="21" t="s">
        <v>9</v>
      </c>
      <c r="D16" s="18"/>
      <c r="E16" s="18"/>
      <c r="F16" s="18"/>
      <c r="G16" s="18"/>
      <c r="H16" s="18"/>
      <c r="I16" s="34"/>
      <c r="J16" s="18"/>
      <c r="K16" s="18"/>
      <c r="L16" s="18"/>
      <c r="M16" s="18"/>
      <c r="N16" s="18"/>
      <c r="O16" s="18">
        <f>SUM(D16:I16)</f>
        <v>0</v>
      </c>
    </row>
    <row r="17" spans="1:15" s="1" customFormat="1" ht="25.5" customHeight="1">
      <c r="A17" s="25"/>
      <c r="B17" s="23"/>
      <c r="C17" s="21" t="s">
        <v>11</v>
      </c>
      <c r="D17" s="18">
        <f aca="true" t="shared" si="2" ref="D17:N17">D24+D31+D37</f>
        <v>523.2</v>
      </c>
      <c r="E17" s="18">
        <f t="shared" si="2"/>
        <v>625.2</v>
      </c>
      <c r="F17" s="18">
        <f t="shared" si="2"/>
        <v>669.1</v>
      </c>
      <c r="G17" s="18">
        <f t="shared" si="2"/>
        <v>725.0999999999999</v>
      </c>
      <c r="H17" s="18">
        <f t="shared" si="2"/>
        <v>1059.7</v>
      </c>
      <c r="I17" s="18">
        <f t="shared" si="2"/>
        <v>909.6999999999999</v>
      </c>
      <c r="J17" s="18">
        <f t="shared" si="2"/>
        <v>1135.4</v>
      </c>
      <c r="K17" s="18">
        <f t="shared" si="2"/>
        <v>819.3</v>
      </c>
      <c r="L17" s="18">
        <f t="shared" si="2"/>
        <v>1369.9</v>
      </c>
      <c r="M17" s="18">
        <f t="shared" si="2"/>
        <v>1078.8</v>
      </c>
      <c r="N17" s="18">
        <f t="shared" si="2"/>
        <v>933.5999999999999</v>
      </c>
      <c r="O17" s="18">
        <f>L17+K17+J17+I17+H17+G17+F17+E17+D17+M17+N17</f>
        <v>9849</v>
      </c>
    </row>
    <row r="18" spans="1:15" s="1" customFormat="1" ht="24.75" customHeight="1">
      <c r="A18" s="25"/>
      <c r="B18" s="23"/>
      <c r="C18" s="21" t="s">
        <v>8</v>
      </c>
      <c r="D18" s="18">
        <f>D25+D32</f>
        <v>0</v>
      </c>
      <c r="E18" s="18">
        <f>E25+E32</f>
        <v>0</v>
      </c>
      <c r="F18" s="18">
        <f>F25+F32</f>
        <v>0</v>
      </c>
      <c r="G18" s="18">
        <f>G25+G32</f>
        <v>0</v>
      </c>
      <c r="H18" s="18">
        <v>0</v>
      </c>
      <c r="I18" s="34">
        <f>I25+I32</f>
        <v>0</v>
      </c>
      <c r="J18" s="18"/>
      <c r="K18" s="18">
        <v>0</v>
      </c>
      <c r="L18" s="18"/>
      <c r="M18" s="18"/>
      <c r="N18" s="18"/>
      <c r="O18" s="18">
        <f>SUM(D18:I18)</f>
        <v>0</v>
      </c>
    </row>
    <row r="19" spans="1:15" s="40" customFormat="1" ht="93.75" customHeight="1">
      <c r="A19" s="37" t="s">
        <v>15</v>
      </c>
      <c r="B19" s="41" t="s">
        <v>20</v>
      </c>
      <c r="C19" s="42" t="s">
        <v>0</v>
      </c>
      <c r="D19" s="39">
        <f aca="true" t="shared" si="3" ref="D19:O19">D22+D24</f>
        <v>165.4</v>
      </c>
      <c r="E19" s="39">
        <f t="shared" si="3"/>
        <v>1245.4</v>
      </c>
      <c r="F19" s="39">
        <f t="shared" si="3"/>
        <v>1435.5</v>
      </c>
      <c r="G19" s="39">
        <f t="shared" si="3"/>
        <v>1560.3999999999999</v>
      </c>
      <c r="H19" s="39">
        <f t="shared" si="3"/>
        <v>1467.4</v>
      </c>
      <c r="I19" s="39">
        <f>I22+I24</f>
        <v>1160.8</v>
      </c>
      <c r="J19" s="39">
        <f>J22+J24</f>
        <v>1507.6</v>
      </c>
      <c r="K19" s="39">
        <f t="shared" si="3"/>
        <v>1466.2</v>
      </c>
      <c r="L19" s="39">
        <f t="shared" si="3"/>
        <v>1635.3999999999999</v>
      </c>
      <c r="M19" s="39">
        <f t="shared" si="3"/>
        <v>490.9</v>
      </c>
      <c r="N19" s="39">
        <f t="shared" si="3"/>
        <v>399.6</v>
      </c>
      <c r="O19" s="39">
        <f t="shared" si="3"/>
        <v>12534.6</v>
      </c>
    </row>
    <row r="20" spans="1:15" s="1" customFormat="1" ht="23.25" customHeight="1">
      <c r="A20" s="17"/>
      <c r="B20" s="19"/>
      <c r="C20" s="21" t="s">
        <v>7</v>
      </c>
      <c r="D20" s="18"/>
      <c r="E20" s="18"/>
      <c r="F20" s="18"/>
      <c r="G20" s="18"/>
      <c r="H20" s="18"/>
      <c r="I20" s="34"/>
      <c r="J20" s="18"/>
      <c r="K20" s="18"/>
      <c r="L20" s="18"/>
      <c r="M20" s="18"/>
      <c r="N20" s="18"/>
      <c r="O20" s="18"/>
    </row>
    <row r="21" spans="1:15" s="1" customFormat="1" ht="33.75" customHeight="1">
      <c r="A21" s="25"/>
      <c r="B21" s="19"/>
      <c r="C21" s="21" t="s">
        <v>1</v>
      </c>
      <c r="D21" s="18"/>
      <c r="E21" s="18"/>
      <c r="F21" s="18"/>
      <c r="G21" s="18"/>
      <c r="H21" s="18"/>
      <c r="I21" s="34"/>
      <c r="J21" s="18"/>
      <c r="K21" s="18"/>
      <c r="L21" s="18"/>
      <c r="M21" s="18"/>
      <c r="N21" s="18"/>
      <c r="O21" s="18">
        <f>SUM(D21:I21)</f>
        <v>0</v>
      </c>
    </row>
    <row r="22" spans="1:15" s="1" customFormat="1" ht="21" customHeight="1">
      <c r="A22" s="25"/>
      <c r="B22" s="19"/>
      <c r="C22" s="21" t="s">
        <v>2</v>
      </c>
      <c r="D22" s="18">
        <v>46</v>
      </c>
      <c r="E22" s="18">
        <v>1064</v>
      </c>
      <c r="F22" s="18">
        <v>1218.6</v>
      </c>
      <c r="G22" s="18">
        <v>1317.1</v>
      </c>
      <c r="H22" s="18">
        <v>1229.4</v>
      </c>
      <c r="I22" s="34">
        <v>958.5</v>
      </c>
      <c r="J22" s="18">
        <v>1096.3</v>
      </c>
      <c r="K22" s="18">
        <v>1280.3</v>
      </c>
      <c r="L22" s="18">
        <v>1177.1</v>
      </c>
      <c r="M22" s="18">
        <v>155.9</v>
      </c>
      <c r="N22" s="18">
        <v>155.9</v>
      </c>
      <c r="O22" s="18">
        <f>D22+E22+F22+G22+H22+I22+J22+K22+L22+M22+N22</f>
        <v>9699.1</v>
      </c>
    </row>
    <row r="23" spans="1:16" s="32" customFormat="1" ht="21.75" customHeight="1">
      <c r="A23" s="25"/>
      <c r="B23" s="27"/>
      <c r="C23" s="21" t="s">
        <v>9</v>
      </c>
      <c r="D23" s="18"/>
      <c r="E23" s="18"/>
      <c r="F23" s="18"/>
      <c r="G23" s="18"/>
      <c r="H23" s="18"/>
      <c r="I23" s="34"/>
      <c r="J23" s="18"/>
      <c r="K23" s="18"/>
      <c r="L23" s="18"/>
      <c r="M23" s="18"/>
      <c r="N23" s="18"/>
      <c r="O23" s="18">
        <v>0</v>
      </c>
      <c r="P23" s="1"/>
    </row>
    <row r="24" spans="1:16" s="32" customFormat="1" ht="24" customHeight="1">
      <c r="A24" s="25"/>
      <c r="B24" s="27"/>
      <c r="C24" s="21" t="s">
        <v>11</v>
      </c>
      <c r="D24" s="18">
        <v>119.4</v>
      </c>
      <c r="E24" s="18">
        <v>181.4</v>
      </c>
      <c r="F24" s="18">
        <v>216.9</v>
      </c>
      <c r="G24" s="18">
        <v>243.3</v>
      </c>
      <c r="H24" s="18">
        <v>238</v>
      </c>
      <c r="I24" s="34">
        <v>202.3</v>
      </c>
      <c r="J24" s="18">
        <v>411.3</v>
      </c>
      <c r="K24" s="18">
        <v>185.9</v>
      </c>
      <c r="L24" s="18">
        <v>458.3</v>
      </c>
      <c r="M24" s="18">
        <v>335</v>
      </c>
      <c r="N24" s="18">
        <v>243.7</v>
      </c>
      <c r="O24" s="18">
        <f>D24+E24+F24+G24+H24+I24+J24+K24+L24+M24+N24</f>
        <v>2835.5</v>
      </c>
      <c r="P24" s="1"/>
    </row>
    <row r="25" spans="1:16" s="32" customFormat="1" ht="24" customHeight="1">
      <c r="A25" s="25"/>
      <c r="B25" s="27"/>
      <c r="C25" s="21" t="s">
        <v>8</v>
      </c>
      <c r="D25" s="18"/>
      <c r="E25" s="18"/>
      <c r="F25" s="18"/>
      <c r="G25" s="18"/>
      <c r="H25" s="18"/>
      <c r="I25" s="34"/>
      <c r="J25" s="18"/>
      <c r="K25" s="18"/>
      <c r="L25" s="18"/>
      <c r="M25" s="18"/>
      <c r="N25" s="18"/>
      <c r="O25" s="18">
        <f>SUM(D25:I25)</f>
        <v>0</v>
      </c>
      <c r="P25" s="31"/>
    </row>
    <row r="26" spans="1:15" s="40" customFormat="1" ht="82.5" customHeight="1">
      <c r="A26" s="43" t="s">
        <v>15</v>
      </c>
      <c r="B26" s="41" t="s">
        <v>18</v>
      </c>
      <c r="C26" s="42" t="s">
        <v>0</v>
      </c>
      <c r="D26" s="39">
        <f>SUM(D28:D32)</f>
        <v>247</v>
      </c>
      <c r="E26" s="39">
        <f>SUM(E28:E32)</f>
        <v>223.6</v>
      </c>
      <c r="F26" s="39">
        <f>SUM(F28:F32)</f>
        <v>249.9</v>
      </c>
      <c r="G26" s="39">
        <f>SUM(G28:G32)</f>
        <v>218.6</v>
      </c>
      <c r="H26" s="39">
        <f>SUM(H28:H32)</f>
        <v>446.7</v>
      </c>
      <c r="I26" s="39">
        <v>369.5</v>
      </c>
      <c r="J26" s="39">
        <v>370.6</v>
      </c>
      <c r="K26" s="39">
        <f>SUM(K28:K32)</f>
        <v>405</v>
      </c>
      <c r="L26" s="39">
        <f>SUM(L28:L32)</f>
        <v>405</v>
      </c>
      <c r="M26" s="39">
        <f>SUM(M28:M32)</f>
        <v>425</v>
      </c>
      <c r="N26" s="39">
        <f>SUM(N28:N32)</f>
        <v>446.1</v>
      </c>
      <c r="O26" s="39">
        <f>D26+E26+F26+G26+H26+I26+J26+K26+L26+M26+N26</f>
        <v>3807</v>
      </c>
    </row>
    <row r="27" spans="1:15" s="1" customFormat="1" ht="19.5" customHeight="1">
      <c r="A27" s="28"/>
      <c r="B27" s="29"/>
      <c r="C27" s="30" t="s">
        <v>7</v>
      </c>
      <c r="D27" s="26"/>
      <c r="E27" s="26"/>
      <c r="F27" s="26"/>
      <c r="G27" s="26"/>
      <c r="H27" s="26"/>
      <c r="I27" s="35"/>
      <c r="J27" s="26"/>
      <c r="K27" s="26"/>
      <c r="L27" s="26"/>
      <c r="M27" s="26"/>
      <c r="N27" s="26"/>
      <c r="O27" s="26"/>
    </row>
    <row r="28" spans="1:15" s="1" customFormat="1" ht="34.5" customHeight="1">
      <c r="A28" s="25"/>
      <c r="B28" s="19"/>
      <c r="C28" s="21" t="s">
        <v>1</v>
      </c>
      <c r="D28" s="18"/>
      <c r="E28" s="18"/>
      <c r="F28" s="18"/>
      <c r="G28" s="18"/>
      <c r="H28" s="18"/>
      <c r="I28" s="34"/>
      <c r="J28" s="18"/>
      <c r="K28" s="18"/>
      <c r="L28" s="18"/>
      <c r="M28" s="18"/>
      <c r="N28" s="18"/>
      <c r="O28" s="18">
        <f>SUM(D28:I28)</f>
        <v>0</v>
      </c>
    </row>
    <row r="29" spans="1:15" s="1" customFormat="1" ht="21.75" customHeight="1">
      <c r="A29" s="25"/>
      <c r="B29" s="23"/>
      <c r="C29" s="21" t="s">
        <v>2</v>
      </c>
      <c r="D29" s="18"/>
      <c r="E29" s="18"/>
      <c r="F29" s="18"/>
      <c r="G29" s="18"/>
      <c r="H29" s="18"/>
      <c r="I29" s="34"/>
      <c r="J29" s="18"/>
      <c r="K29" s="18"/>
      <c r="L29" s="18"/>
      <c r="M29" s="18"/>
      <c r="N29" s="18"/>
      <c r="O29" s="18">
        <f>SUM(D29:I29)</f>
        <v>0</v>
      </c>
    </row>
    <row r="30" spans="1:15" s="1" customFormat="1" ht="22.5" customHeight="1">
      <c r="A30" s="25"/>
      <c r="B30" s="23"/>
      <c r="C30" s="21" t="s">
        <v>9</v>
      </c>
      <c r="D30" s="18" t="s">
        <v>21</v>
      </c>
      <c r="E30" s="18"/>
      <c r="F30" s="18"/>
      <c r="G30" s="18" t="s">
        <v>21</v>
      </c>
      <c r="H30" s="18"/>
      <c r="I30" s="34"/>
      <c r="J30" s="18"/>
      <c r="K30" s="18"/>
      <c r="L30" s="18"/>
      <c r="M30" s="18"/>
      <c r="N30" s="18"/>
      <c r="O30" s="18">
        <f>SUM(D30:I30)</f>
        <v>0</v>
      </c>
    </row>
    <row r="31" spans="1:15" s="1" customFormat="1" ht="22.5" customHeight="1">
      <c r="A31" s="25"/>
      <c r="B31" s="23"/>
      <c r="C31" s="21" t="s">
        <v>10</v>
      </c>
      <c r="D31" s="18">
        <v>247</v>
      </c>
      <c r="E31" s="18">
        <v>223.6</v>
      </c>
      <c r="F31" s="18">
        <v>249.9</v>
      </c>
      <c r="G31" s="18">
        <v>218.6</v>
      </c>
      <c r="H31" s="18">
        <v>446.7</v>
      </c>
      <c r="I31" s="34">
        <v>369.5</v>
      </c>
      <c r="J31" s="18">
        <v>370.6</v>
      </c>
      <c r="K31" s="18">
        <v>405</v>
      </c>
      <c r="L31" s="18">
        <v>405</v>
      </c>
      <c r="M31" s="18">
        <v>425</v>
      </c>
      <c r="N31" s="18">
        <v>446.1</v>
      </c>
      <c r="O31" s="18">
        <f>SUM(D31:L31)+M31+N31</f>
        <v>3807</v>
      </c>
    </row>
    <row r="32" spans="1:15" s="1" customFormat="1" ht="27" customHeight="1">
      <c r="A32" s="25"/>
      <c r="B32" s="23"/>
      <c r="C32" s="21" t="s">
        <v>8</v>
      </c>
      <c r="D32" s="18"/>
      <c r="E32" s="18"/>
      <c r="F32" s="18"/>
      <c r="G32" s="18"/>
      <c r="H32" s="18"/>
      <c r="I32" s="34"/>
      <c r="J32" s="18"/>
      <c r="K32" s="18"/>
      <c r="L32" s="18"/>
      <c r="M32" s="18"/>
      <c r="N32" s="18"/>
      <c r="O32" s="18">
        <f>SUM(D32:I32)</f>
        <v>0</v>
      </c>
    </row>
    <row r="33" spans="1:15" s="40" customFormat="1" ht="113.25" customHeight="1">
      <c r="A33" s="37" t="s">
        <v>15</v>
      </c>
      <c r="B33" s="44" t="s">
        <v>19</v>
      </c>
      <c r="C33" s="42" t="s">
        <v>0</v>
      </c>
      <c r="D33" s="39">
        <f aca="true" t="shared" si="4" ref="D33:N33">SUM(D35:D37)</f>
        <v>918.2</v>
      </c>
      <c r="E33" s="39">
        <f>SUM(E35:E37)</f>
        <v>871.5999999999999</v>
      </c>
      <c r="F33" s="39">
        <f t="shared" si="4"/>
        <v>220.3</v>
      </c>
      <c r="G33" s="39">
        <f t="shared" si="4"/>
        <v>287.2</v>
      </c>
      <c r="H33" s="39">
        <f t="shared" si="4"/>
        <v>799.4</v>
      </c>
      <c r="I33" s="39">
        <f t="shared" si="4"/>
        <v>2349.2</v>
      </c>
      <c r="J33" s="39">
        <f t="shared" si="4"/>
        <v>648.7</v>
      </c>
      <c r="K33" s="39">
        <f t="shared" si="4"/>
        <v>536.6</v>
      </c>
      <c r="L33" s="39">
        <f t="shared" si="4"/>
        <v>519.8000000000001</v>
      </c>
      <c r="M33" s="39">
        <f t="shared" si="4"/>
        <v>318.8</v>
      </c>
      <c r="N33" s="39">
        <f t="shared" si="4"/>
        <v>243.8</v>
      </c>
      <c r="O33" s="39">
        <f>O36+O37</f>
        <v>7713.6</v>
      </c>
    </row>
    <row r="34" spans="1:15" s="1" customFormat="1" ht="21" customHeight="1">
      <c r="A34" s="17"/>
      <c r="B34" s="23"/>
      <c r="C34" s="21" t="s">
        <v>7</v>
      </c>
      <c r="D34" s="18"/>
      <c r="E34" s="18"/>
      <c r="F34" s="18"/>
      <c r="G34" s="18"/>
      <c r="H34" s="18"/>
      <c r="I34" s="34"/>
      <c r="J34" s="18"/>
      <c r="K34" s="18"/>
      <c r="L34" s="18"/>
      <c r="M34" s="18"/>
      <c r="N34" s="18"/>
      <c r="O34" s="18"/>
    </row>
    <row r="35" spans="1:15" s="1" customFormat="1" ht="21">
      <c r="A35" s="25"/>
      <c r="B35" s="23"/>
      <c r="C35" s="21" t="s">
        <v>1</v>
      </c>
      <c r="D35" s="18"/>
      <c r="E35" s="18"/>
      <c r="F35" s="18"/>
      <c r="G35" s="18"/>
      <c r="H35" s="18"/>
      <c r="I35" s="34"/>
      <c r="J35" s="18"/>
      <c r="K35" s="18"/>
      <c r="L35" s="18"/>
      <c r="M35" s="18"/>
      <c r="N35" s="18"/>
      <c r="O35" s="18">
        <f>SUM(D35:I35)</f>
        <v>0</v>
      </c>
    </row>
    <row r="36" spans="1:15" s="1" customFormat="1" ht="21" customHeight="1">
      <c r="A36" s="25"/>
      <c r="B36" s="23"/>
      <c r="C36" s="21" t="s">
        <v>2</v>
      </c>
      <c r="D36" s="18">
        <v>761.4</v>
      </c>
      <c r="E36" s="18">
        <v>651.4</v>
      </c>
      <c r="F36" s="18">
        <v>18</v>
      </c>
      <c r="G36" s="18">
        <v>24</v>
      </c>
      <c r="H36" s="18">
        <v>424.4</v>
      </c>
      <c r="I36" s="34">
        <v>2011.3</v>
      </c>
      <c r="J36" s="18">
        <v>295.2</v>
      </c>
      <c r="K36" s="18">
        <v>308.2</v>
      </c>
      <c r="L36" s="18">
        <v>13.2</v>
      </c>
      <c r="M36" s="18">
        <v>0</v>
      </c>
      <c r="N36" s="18">
        <v>0</v>
      </c>
      <c r="O36" s="18">
        <f>SUM(D36:L36)+M36+N36</f>
        <v>4507.099999999999</v>
      </c>
    </row>
    <row r="37" spans="1:15" s="1" customFormat="1" ht="22.5" customHeight="1">
      <c r="A37" s="22"/>
      <c r="B37" s="19"/>
      <c r="C37" s="21" t="s">
        <v>11</v>
      </c>
      <c r="D37" s="18">
        <v>156.8</v>
      </c>
      <c r="E37" s="18">
        <v>220.2</v>
      </c>
      <c r="F37" s="18">
        <v>202.3</v>
      </c>
      <c r="G37" s="18">
        <v>263.2</v>
      </c>
      <c r="H37" s="18">
        <v>375</v>
      </c>
      <c r="I37" s="34">
        <v>337.9</v>
      </c>
      <c r="J37" s="18">
        <v>353.5</v>
      </c>
      <c r="K37" s="18">
        <v>228.4</v>
      </c>
      <c r="L37" s="18">
        <v>506.6</v>
      </c>
      <c r="M37" s="18">
        <v>318.8</v>
      </c>
      <c r="N37" s="18">
        <v>243.8</v>
      </c>
      <c r="O37" s="18">
        <f>SUM(D37:L37)+M37+N37</f>
        <v>3206.5000000000005</v>
      </c>
    </row>
    <row r="38" spans="1:15" ht="27" customHeight="1">
      <c r="A38" s="10"/>
      <c r="B38" s="11"/>
      <c r="C38" s="12"/>
      <c r="D38" s="13"/>
      <c r="E38" s="13"/>
      <c r="F38" s="13"/>
      <c r="G38" s="13"/>
      <c r="H38" s="13"/>
      <c r="I38" s="36"/>
      <c r="J38" s="13"/>
      <c r="K38" s="13"/>
      <c r="L38" s="13"/>
      <c r="M38" s="13"/>
      <c r="N38" s="13"/>
      <c r="O38" s="13"/>
    </row>
    <row r="39" spans="1:15" ht="27" customHeight="1">
      <c r="A39" s="10"/>
      <c r="B39" s="11"/>
      <c r="C39" s="12"/>
      <c r="D39" s="13"/>
      <c r="E39" s="13"/>
      <c r="F39" s="13"/>
      <c r="G39" s="13"/>
      <c r="H39" s="13"/>
      <c r="I39" s="36"/>
      <c r="J39" s="13"/>
      <c r="K39" s="13"/>
      <c r="L39" s="13"/>
      <c r="M39" s="13"/>
      <c r="N39" s="13"/>
      <c r="O39" s="13"/>
    </row>
    <row r="41" spans="1:17" ht="18">
      <c r="A41" s="46"/>
      <c r="B41" s="46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</row>
  </sheetData>
  <sheetProtection/>
  <mergeCells count="8">
    <mergeCell ref="F1:O3"/>
    <mergeCell ref="A41:B41"/>
    <mergeCell ref="A8:O8"/>
    <mergeCell ref="A10:A11"/>
    <mergeCell ref="D10:O10"/>
    <mergeCell ref="B10:B11"/>
    <mergeCell ref="C10:C11"/>
    <mergeCell ref="F5:O7"/>
  </mergeCells>
  <printOptions horizontalCentered="1"/>
  <pageMargins left="0.4724409448818898" right="0.2755905511811024" top="0.2755905511811024" bottom="0.1968503937007874" header="0.5118110236220472" footer="0.2755905511811024"/>
  <pageSetup fitToHeight="2" horizontalDpi="300" verticalDpi="300" orientation="landscape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2022-04-20T06:47:45Z</cp:lastPrinted>
  <dcterms:created xsi:type="dcterms:W3CDTF">2013-05-08T06:43:10Z</dcterms:created>
  <dcterms:modified xsi:type="dcterms:W3CDTF">2022-04-21T02:41:28Z</dcterms:modified>
  <cp:category/>
  <cp:version/>
  <cp:contentType/>
  <cp:contentStatus/>
</cp:coreProperties>
</file>