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3" sheetId="1" r:id="rId1"/>
  </sheets>
  <definedNames>
    <definedName name="BFT_Print_Titles" localSheetId="0">'прил.3'!$11:$13</definedName>
    <definedName name="LAST_CELL" localSheetId="0">'прил.3'!#REF!</definedName>
  </definedNames>
  <calcPr fullCalcOnLoad="1"/>
</workbook>
</file>

<file path=xl/sharedStrings.xml><?xml version="1.0" encoding="utf-8"?>
<sst xmlns="http://schemas.openxmlformats.org/spreadsheetml/2006/main" count="835" uniqueCount="293">
  <si>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</si>
  <si>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</si>
  <si>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</si>
  <si>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</si>
  <si>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</si>
  <si>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</si>
  <si>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</si>
  <si>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</si>
  <si>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</si>
  <si>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</si>
  <si>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</si>
  <si>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</si>
  <si>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</si>
  <si>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</si>
  <si>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</si>
  <si>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</si>
  <si>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</si>
  <si>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</si>
  <si>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</si>
  <si>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</si>
  <si>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</si>
  <si>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</si>
  <si>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</si>
  <si>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</si>
  <si>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</si>
  <si>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</si>
  <si>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</si>
  <si>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</si>
  <si>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</si>
  <si>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</si>
  <si>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</si>
  <si>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</si>
  <si>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</si>
  <si>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</si>
  <si>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</si>
  <si>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</si>
  <si>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</si>
  <si>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</si>
  <si>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</si>
  <si>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</si>
  <si>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</si>
  <si>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</si>
  <si>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</si>
  <si>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</si>
  <si>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</si>
  <si>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</si>
  <si>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</si>
  <si>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</si>
  <si>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</si>
  <si>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</si>
  <si>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</si>
  <si>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</si>
  <si>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</si>
  <si>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</si>
  <si>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</si>
  <si>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</si>
  <si>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</si>
  <si>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</si>
  <si>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</si>
  <si>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</si>
  <si>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</si>
  <si>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</si>
  <si>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</si>
  <si>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</si>
  <si>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</si>
  <si>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</si>
  <si>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</si>
  <si>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</si>
  <si>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</si>
  <si>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</si>
  <si>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</si>
  <si>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</si>
  <si>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</si>
  <si>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</si>
  <si>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</si>
  <si>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</si>
  <si>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</si>
  <si>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</si>
  <si>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</si>
  <si>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</si>
  <si>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</si>
  <si>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</si>
  <si>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</si>
  <si>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</si>
  <si>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</si>
  <si>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</si>
  <si>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</si>
  <si>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</si>
  <si>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</si>
  <si>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</si>
  <si>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</si>
  <si>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</si>
  <si>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</si>
  <si>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</si>
  <si>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</si>
  <si>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</si>
  <si>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</si>
  <si>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</si>
  <si>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</si>
  <si>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</si>
  <si>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</si>
  <si>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</si>
  <si>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</si>
  <si>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</si>
  <si>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</si>
  <si>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</si>
  <si>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</si>
  <si>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</si>
  <si>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</si>
  <si>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</si>
  <si>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</si>
  <si>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</si>
  <si>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</si>
  <si>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</si>
  <si>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</si>
  <si>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</si>
  <si>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</si>
  <si>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</si>
  <si>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</si>
  <si>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</si>
  <si>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</si>
  <si>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</si>
  <si>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</si>
  <si>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</si>
  <si>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</si>
  <si>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</si>
  <si>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</si>
  <si>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</si>
  <si>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</si>
  <si>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</si>
  <si>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</si>
  <si>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</si>
  <si>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</si>
  <si>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</si>
  <si>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</si>
  <si>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</si>
  <si>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</si>
  <si>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</si>
  <si>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</si>
  <si>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</si>
  <si>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</si>
  <si>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</si>
  <si>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</si>
  <si>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</si>
  <si>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</si>
  <si>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</si>
  <si>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</si>
  <si>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</si>
  <si>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</si>
  <si>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</si>
  <si>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</si>
  <si>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</si>
  <si>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</si>
  <si>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</si>
  <si>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</si>
  <si>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</si>
  <si>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</si>
  <si>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</si>
  <si>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</si>
  <si>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</si>
  <si>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</si>
  <si>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</si>
  <si>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</si>
  <si>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</si>
  <si>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</si>
  <si>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</si>
  <si>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</si>
  <si>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</si>
  <si>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</si>
  <si>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</si>
  <si>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</si>
  <si>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</si>
  <si>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</si>
  <si>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</si>
  <si>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</si>
  <si>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</si>
  <si>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</si>
  <si>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</si>
  <si>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</si>
  <si>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</si>
  <si>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</si>
  <si>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</si>
  <si>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</si>
  <si>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</si>
  <si>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</si>
  <si>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</si>
  <si>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</si>
  <si>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</si>
  <si>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</si>
  <si>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</si>
  <si>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</si>
  <si>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</si>
  <si>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102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</si>
  <si>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</si>
  <si>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</si>
  <si>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103</t>
  </si>
  <si>
    <t>104</t>
  </si>
  <si>
    <t>105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</si>
  <si>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</si>
  <si>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</si>
  <si>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</si>
  <si>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</si>
  <si>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</si>
  <si>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107</t>
  </si>
  <si>
    <t>108</t>
  </si>
  <si>
    <t>109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</si>
  <si>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</si>
  <si>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</si>
  <si>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110</t>
  </si>
  <si>
    <t>111</t>
  </si>
  <si>
    <t>112</t>
  </si>
  <si>
    <t>113</t>
  </si>
  <si>
    <t>114</t>
  </si>
  <si>
    <t>115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</si>
  <si>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</si>
  <si>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</si>
  <si>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116</t>
  </si>
  <si>
    <t>117</t>
  </si>
  <si>
    <t>118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</si>
  <si>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</si>
  <si>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</si>
  <si>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119</t>
  </si>
  <si>
    <t>120</t>
  </si>
  <si>
    <t>0505</t>
  </si>
  <si>
    <t>Другие вопросы в области жилищно-коммунального хозяйства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</si>
  <si>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</si>
  <si>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</si>
  <si>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</si>
  <si>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</si>
  <si>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</si>
  <si>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</si>
  <si>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</si>
  <si>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</si>
  <si>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</si>
  <si>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</si>
  <si>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</si>
  <si>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</si>
  <si>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</si>
  <si>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</si>
  <si>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</si>
  <si>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</si>
  <si>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</si>
  <si>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</si>
  <si>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</si>
  <si>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</si>
  <si>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</si>
  <si>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</si>
  <si>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</si>
  <si>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</si>
  <si>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7210010490</t>
  </si>
  <si>
    <t>0310010490</t>
  </si>
  <si>
    <t>0107</t>
  </si>
  <si>
    <t>7210090160</t>
  </si>
  <si>
    <t>73</t>
  </si>
  <si>
    <t>Обеспечение проведения выборов и референдумов</t>
  </si>
  <si>
    <t>880</t>
  </si>
  <si>
    <t>Специальные расходы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</si>
  <si>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</si>
  <si>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Администрации Лапшихинского сельсовета</t>
  </si>
  <si>
    <t>Расходы на проведение выборов в  Лапшихинском сельсовете Ачинского района в рамках непрограммных расходов Администрации  Лапшихинского сельсовета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</si>
  <si>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</si>
  <si>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</si>
  <si>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0110075080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</si>
  <si>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</si>
  <si>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123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</si>
  <si>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</si>
  <si>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122</t>
  </si>
  <si>
    <t>125</t>
  </si>
  <si>
    <t xml:space="preserve">к Постановлению Главы </t>
  </si>
  <si>
    <t>Лапшихинского сельсовета</t>
  </si>
  <si>
    <t>Приложение 3</t>
  </si>
  <si>
    <t xml:space="preserve">процент исполнения 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</si>
  <si>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</si>
  <si>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0290090280</t>
  </si>
  <si>
    <t>Иные межбюджетные трансферты</t>
  </si>
  <si>
    <t>540</t>
  </si>
  <si>
    <t>33</t>
  </si>
  <si>
    <t>34</t>
  </si>
  <si>
    <t>124</t>
  </si>
  <si>
    <t>126</t>
  </si>
  <si>
    <t>Расходы сельского бюджета  2020 год</t>
  </si>
  <si>
    <t>Уточнёный бюджет 2020 год</t>
  </si>
  <si>
    <t>Исполнено   2020 год</t>
  </si>
  <si>
    <t>на 2020 год  за полугодие 2020г.</t>
  </si>
  <si>
    <t>7210010360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</si>
  <si>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</si>
  <si>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</si>
  <si>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127</t>
  </si>
  <si>
    <t>128</t>
  </si>
  <si>
    <t>130</t>
  </si>
  <si>
    <t>131</t>
  </si>
  <si>
    <t>Расходы за счет средств субсидии бюджетам поселений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  в рамках непрограммных расходов Администрации Лапшихинского сельсовета</t>
  </si>
  <si>
    <t>от 24.07.2020 № 40-ПГ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</si>
</sst>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#,##0.0"/>
  </numFmts>
  <fonts count="42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82" fontId="6" fillId="0" borderId="10" xfId="0" applyNumberFormat="1" applyFont="1" applyBorder="1" applyAlignment="1" applyProtection="1">
      <alignment horizontal="right" vertical="top" wrapText="1"/>
      <protection/>
    </xf>
    <xf numFmtId="182" fontId="7" fillId="0" borderId="1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Alignment="1">
      <alignment horizontal="right"/>
    </xf>
    <xf numFmtId="0" fontId="6" fillId="0" borderId="0" xfId="53" applyFont="1" applyFill="1" applyAlignment="1">
      <alignment horizontal="right"/>
      <protection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13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C3" sqref="C3:F3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8" width="11.8515625" style="4" customWidth="1"/>
    <col min="9" max="9" width="12.28125" style="4" customWidth="1"/>
    <col min="10" max="10" width="14.00390625" style="4" customWidth="1"/>
    <col min="11" max="11" width="8.57421875" style="4" customWidth="1"/>
  </cols>
  <sheetData>
    <row r="1" spans="1:11" ht="12.75">
      <c r="A1"/>
      <c r="B1"/>
      <c r="C1"/>
      <c r="D1"/>
      <c r="E1"/>
      <c r="F1" s="28"/>
      <c r="G1"/>
      <c r="H1"/>
      <c r="I1"/>
      <c r="J1"/>
      <c r="K1" s="28"/>
    </row>
    <row r="2" spans="1:11" ht="15.75">
      <c r="A2" s="29"/>
      <c r="B2" s="29"/>
      <c r="C2" s="32"/>
      <c r="D2" s="32"/>
      <c r="E2" s="32"/>
      <c r="F2" s="32"/>
      <c r="G2"/>
      <c r="H2" s="32" t="s">
        <v>270</v>
      </c>
      <c r="I2" s="32"/>
      <c r="J2" s="32"/>
      <c r="K2" s="32"/>
    </row>
    <row r="3" spans="1:11" ht="15.75">
      <c r="A3" s="29"/>
      <c r="B3" s="29"/>
      <c r="C3" s="32"/>
      <c r="D3" s="32"/>
      <c r="E3" s="32"/>
      <c r="F3" s="32"/>
      <c r="G3"/>
      <c r="H3" s="32" t="s">
        <v>268</v>
      </c>
      <c r="I3" s="32"/>
      <c r="J3" s="32"/>
      <c r="K3" s="32"/>
    </row>
    <row r="4" spans="1:11" ht="12.75" customHeight="1">
      <c r="A4" s="29"/>
      <c r="B4" s="29"/>
      <c r="C4" s="32"/>
      <c r="D4" s="32"/>
      <c r="E4" s="32"/>
      <c r="F4" s="32"/>
      <c r="G4"/>
      <c r="H4" s="32" t="s">
        <v>269</v>
      </c>
      <c r="I4" s="32"/>
      <c r="J4" s="32"/>
      <c r="K4" s="32"/>
    </row>
    <row r="5" spans="1:11" ht="12.75" customHeight="1">
      <c r="A5" s="5"/>
      <c r="B5" s="5"/>
      <c r="C5" s="32"/>
      <c r="D5" s="32"/>
      <c r="E5" s="32"/>
      <c r="F5" s="32"/>
      <c r="G5"/>
      <c r="H5" s="32" t="s">
        <v>292</v>
      </c>
      <c r="I5" s="32"/>
      <c r="J5" s="32"/>
      <c r="K5" s="32"/>
    </row>
    <row r="6" spans="1:10" s="1" customFormat="1" ht="13.5" customHeight="1">
      <c r="A6" s="9"/>
      <c r="B6" s="10"/>
      <c r="C6" s="11"/>
      <c r="D6" s="11"/>
      <c r="E6" s="33"/>
      <c r="F6" s="33"/>
      <c r="G6" s="33"/>
      <c r="H6" s="33"/>
      <c r="I6" s="33"/>
      <c r="J6" s="33"/>
    </row>
    <row r="7" spans="1:10" s="1" customFormat="1" ht="12" customHeight="1">
      <c r="A7" s="9"/>
      <c r="B7" s="10"/>
      <c r="C7" s="38"/>
      <c r="D7" s="38"/>
      <c r="E7" s="38"/>
      <c r="F7" s="38"/>
      <c r="G7" s="38"/>
      <c r="H7" s="38"/>
      <c r="I7" s="38"/>
      <c r="J7" s="38"/>
    </row>
    <row r="8" spans="1:11" s="2" customFormat="1" ht="11.25" customHeight="1">
      <c r="A8" s="39" t="s">
        <v>235</v>
      </c>
      <c r="B8" s="39"/>
      <c r="C8" s="39"/>
      <c r="D8" s="39"/>
      <c r="E8" s="39"/>
      <c r="F8" s="39"/>
      <c r="G8" s="39"/>
      <c r="H8" s="39"/>
      <c r="I8" s="39"/>
      <c r="J8" s="12"/>
      <c r="K8" s="12"/>
    </row>
    <row r="9" spans="1:11" s="2" customFormat="1" ht="10.5" customHeight="1">
      <c r="A9" s="39" t="s">
        <v>283</v>
      </c>
      <c r="B9" s="39"/>
      <c r="C9" s="39"/>
      <c r="D9" s="39"/>
      <c r="E9" s="39"/>
      <c r="F9" s="39"/>
      <c r="G9" s="39"/>
      <c r="H9" s="39"/>
      <c r="I9" s="39"/>
      <c r="J9" s="12"/>
      <c r="K9" s="12"/>
    </row>
    <row r="10" spans="1:11" ht="13.5" customHeight="1">
      <c r="A10" s="40"/>
      <c r="B10" s="40"/>
      <c r="C10" s="3"/>
      <c r="J10" s="13"/>
      <c r="K10" s="13" t="s">
        <v>236</v>
      </c>
    </row>
    <row r="11" spans="1:11" ht="63" customHeight="1">
      <c r="A11" s="41" t="s">
        <v>1</v>
      </c>
      <c r="B11" s="43" t="s">
        <v>3</v>
      </c>
      <c r="C11" s="45" t="s">
        <v>5</v>
      </c>
      <c r="D11" s="46"/>
      <c r="E11" s="46"/>
      <c r="F11" s="46"/>
      <c r="G11" s="46"/>
      <c r="H11" s="36" t="s">
        <v>280</v>
      </c>
      <c r="I11" s="36" t="s">
        <v>281</v>
      </c>
      <c r="J11" s="36" t="s">
        <v>282</v>
      </c>
      <c r="K11" s="34" t="s">
        <v>271</v>
      </c>
    </row>
    <row r="12" spans="1:11" ht="15.75" customHeight="1">
      <c r="A12" s="42"/>
      <c r="B12" s="44"/>
      <c r="C12" s="14" t="s">
        <v>11</v>
      </c>
      <c r="D12" s="14" t="s">
        <v>13</v>
      </c>
      <c r="E12" s="14" t="s">
        <v>15</v>
      </c>
      <c r="F12" s="14" t="s">
        <v>16</v>
      </c>
      <c r="G12" s="14" t="s">
        <v>18</v>
      </c>
      <c r="H12" s="37"/>
      <c r="I12" s="37"/>
      <c r="J12" s="37"/>
      <c r="K12" s="35"/>
    </row>
    <row r="13" spans="1:11" ht="11.25" customHeight="1">
      <c r="A13" s="15" t="s">
        <v>2</v>
      </c>
      <c r="B13" s="26" t="s">
        <v>4</v>
      </c>
      <c r="C13" s="15" t="s">
        <v>12</v>
      </c>
      <c r="D13" s="15" t="s">
        <v>14</v>
      </c>
      <c r="E13" s="15" t="s">
        <v>0</v>
      </c>
      <c r="F13" s="15" t="s">
        <v>17</v>
      </c>
      <c r="G13" s="15" t="s">
        <v>6</v>
      </c>
      <c r="H13" s="15" t="s">
        <v>7</v>
      </c>
      <c r="I13" s="15" t="s">
        <v>8</v>
      </c>
      <c r="J13" s="15" t="s">
        <v>9</v>
      </c>
      <c r="K13" s="15" t="s">
        <v>10</v>
      </c>
    </row>
    <row r="14" spans="1:11" ht="12.75">
      <c r="A14" s="16" t="s">
        <v>2</v>
      </c>
      <c r="B14" s="17" t="s">
        <v>20</v>
      </c>
      <c r="C14" s="16" t="s">
        <v>19</v>
      </c>
      <c r="D14" s="16"/>
      <c r="E14" s="16"/>
      <c r="F14" s="16"/>
      <c r="G14" s="16"/>
      <c r="H14" s="18">
        <f>H15+H69+H77+H97+H113+H138</f>
        <v>8991451</v>
      </c>
      <c r="I14" s="18">
        <f>I15+I69+I77+I97+I113+I138</f>
        <v>9219277.17</v>
      </c>
      <c r="J14" s="18">
        <f>J15+J69+J77+J97+J113+J138+J144</f>
        <v>3162107.01</v>
      </c>
      <c r="K14" s="30">
        <f>J14/I14*100</f>
        <v>34.298860438751724</v>
      </c>
    </row>
    <row r="15" spans="1:11" ht="12.75">
      <c r="A15" s="16" t="s">
        <v>4</v>
      </c>
      <c r="B15" s="17" t="s">
        <v>22</v>
      </c>
      <c r="C15" s="16" t="s">
        <v>19</v>
      </c>
      <c r="D15" s="16" t="s">
        <v>21</v>
      </c>
      <c r="E15" s="16"/>
      <c r="F15" s="16"/>
      <c r="G15" s="16"/>
      <c r="H15" s="18">
        <f>H16+H22+H38+H48+H43</f>
        <v>5589526</v>
      </c>
      <c r="I15" s="18">
        <f>I16+I22+I38+I48+I43</f>
        <v>5423555.41</v>
      </c>
      <c r="J15" s="18">
        <f>J16+J22+J38+J48+J43</f>
        <v>1927855.6</v>
      </c>
      <c r="K15" s="30">
        <f aca="true" t="shared" si="0" ref="K15:K83">J15/I15*100</f>
        <v>35.54597407533447</v>
      </c>
    </row>
    <row r="16" spans="1:11" ht="25.5">
      <c r="A16" s="16" t="s">
        <v>12</v>
      </c>
      <c r="B16" s="17" t="s">
        <v>24</v>
      </c>
      <c r="C16" s="16" t="s">
        <v>19</v>
      </c>
      <c r="D16" s="16" t="s">
        <v>21</v>
      </c>
      <c r="E16" s="16" t="s">
        <v>23</v>
      </c>
      <c r="F16" s="16"/>
      <c r="G16" s="16"/>
      <c r="H16" s="18">
        <f aca="true" t="shared" si="1" ref="H16:J18">H17</f>
        <v>760552</v>
      </c>
      <c r="I16" s="18">
        <f t="shared" si="1"/>
        <v>760552</v>
      </c>
      <c r="J16" s="18">
        <f t="shared" si="1"/>
        <v>336896.4</v>
      </c>
      <c r="K16" s="30">
        <f t="shared" si="0"/>
        <v>44.29630058168278</v>
      </c>
    </row>
    <row r="17" spans="1:11" ht="25.5">
      <c r="A17" s="16" t="s">
        <v>14</v>
      </c>
      <c r="B17" s="17" t="s">
        <v>26</v>
      </c>
      <c r="C17" s="16" t="s">
        <v>19</v>
      </c>
      <c r="D17" s="16" t="s">
        <v>21</v>
      </c>
      <c r="E17" s="16" t="s">
        <v>23</v>
      </c>
      <c r="F17" s="16" t="s">
        <v>25</v>
      </c>
      <c r="G17" s="16"/>
      <c r="H17" s="18">
        <f t="shared" si="1"/>
        <v>760552</v>
      </c>
      <c r="I17" s="18">
        <f t="shared" si="1"/>
        <v>760552</v>
      </c>
      <c r="J17" s="18">
        <f t="shared" si="1"/>
        <v>336896.4</v>
      </c>
      <c r="K17" s="30">
        <f t="shared" si="0"/>
        <v>44.29630058168278</v>
      </c>
    </row>
    <row r="18" spans="1:11" ht="38.25">
      <c r="A18" s="16" t="s">
        <v>0</v>
      </c>
      <c r="B18" s="17" t="s">
        <v>28</v>
      </c>
      <c r="C18" s="16" t="s">
        <v>19</v>
      </c>
      <c r="D18" s="16" t="s">
        <v>21</v>
      </c>
      <c r="E18" s="16" t="s">
        <v>23</v>
      </c>
      <c r="F18" s="16" t="s">
        <v>27</v>
      </c>
      <c r="G18" s="16"/>
      <c r="H18" s="18">
        <f t="shared" si="1"/>
        <v>760552</v>
      </c>
      <c r="I18" s="18">
        <f t="shared" si="1"/>
        <v>760552</v>
      </c>
      <c r="J18" s="18">
        <f t="shared" si="1"/>
        <v>336896.4</v>
      </c>
      <c r="K18" s="30">
        <f t="shared" si="0"/>
        <v>44.29630058168278</v>
      </c>
    </row>
    <row r="19" spans="1:11" ht="38.25">
      <c r="A19" s="16" t="s">
        <v>17</v>
      </c>
      <c r="B19" s="17" t="s">
        <v>30</v>
      </c>
      <c r="C19" s="16" t="s">
        <v>19</v>
      </c>
      <c r="D19" s="16" t="s">
        <v>21</v>
      </c>
      <c r="E19" s="16" t="s">
        <v>23</v>
      </c>
      <c r="F19" s="16" t="s">
        <v>29</v>
      </c>
      <c r="G19" s="16"/>
      <c r="H19" s="18">
        <f>H20+H21</f>
        <v>760552</v>
      </c>
      <c r="I19" s="18">
        <f>I20+I21</f>
        <v>760552</v>
      </c>
      <c r="J19" s="18">
        <f>J20+J21</f>
        <v>336896.4</v>
      </c>
      <c r="K19" s="30">
        <f t="shared" si="0"/>
        <v>44.29630058168278</v>
      </c>
    </row>
    <row r="20" spans="1:11" ht="25.5">
      <c r="A20" s="16" t="s">
        <v>6</v>
      </c>
      <c r="B20" s="17" t="s">
        <v>32</v>
      </c>
      <c r="C20" s="16" t="s">
        <v>19</v>
      </c>
      <c r="D20" s="16" t="s">
        <v>21</v>
      </c>
      <c r="E20" s="16" t="s">
        <v>23</v>
      </c>
      <c r="F20" s="16" t="s">
        <v>29</v>
      </c>
      <c r="G20" s="16" t="s">
        <v>31</v>
      </c>
      <c r="H20" s="18">
        <v>584141</v>
      </c>
      <c r="I20" s="18">
        <v>584141</v>
      </c>
      <c r="J20" s="18">
        <v>263392</v>
      </c>
      <c r="K20" s="30">
        <f t="shared" si="0"/>
        <v>45.0904832908493</v>
      </c>
    </row>
    <row r="21" spans="1:11" ht="38.25">
      <c r="A21" s="16" t="s">
        <v>7</v>
      </c>
      <c r="B21" s="17" t="s">
        <v>34</v>
      </c>
      <c r="C21" s="16" t="s">
        <v>19</v>
      </c>
      <c r="D21" s="16" t="s">
        <v>21</v>
      </c>
      <c r="E21" s="16" t="s">
        <v>23</v>
      </c>
      <c r="F21" s="16" t="s">
        <v>29</v>
      </c>
      <c r="G21" s="16" t="s">
        <v>33</v>
      </c>
      <c r="H21" s="18">
        <v>176411</v>
      </c>
      <c r="I21" s="18">
        <v>176411</v>
      </c>
      <c r="J21" s="18">
        <v>73504.4</v>
      </c>
      <c r="K21" s="30">
        <f t="shared" si="0"/>
        <v>41.66656274268611</v>
      </c>
    </row>
    <row r="22" spans="1:11" ht="40.5" customHeight="1">
      <c r="A22" s="16" t="s">
        <v>8</v>
      </c>
      <c r="B22" s="17" t="s">
        <v>36</v>
      </c>
      <c r="C22" s="16" t="s">
        <v>19</v>
      </c>
      <c r="D22" s="16" t="s">
        <v>21</v>
      </c>
      <c r="E22" s="16" t="s">
        <v>35</v>
      </c>
      <c r="F22" s="16"/>
      <c r="G22" s="16"/>
      <c r="H22" s="18">
        <f aca="true" t="shared" si="2" ref="H22:J23">H23</f>
        <v>4114197</v>
      </c>
      <c r="I22" s="18">
        <f t="shared" si="2"/>
        <v>4434047</v>
      </c>
      <c r="J22" s="18">
        <f t="shared" si="2"/>
        <v>1579953.2</v>
      </c>
      <c r="K22" s="30">
        <f t="shared" si="0"/>
        <v>35.63230610771605</v>
      </c>
    </row>
    <row r="23" spans="1:11" ht="25.5">
      <c r="A23" s="16" t="s">
        <v>9</v>
      </c>
      <c r="B23" s="17" t="s">
        <v>26</v>
      </c>
      <c r="C23" s="16" t="s">
        <v>19</v>
      </c>
      <c r="D23" s="16" t="s">
        <v>21</v>
      </c>
      <c r="E23" s="16" t="s">
        <v>35</v>
      </c>
      <c r="F23" s="16" t="s">
        <v>25</v>
      </c>
      <c r="G23" s="16"/>
      <c r="H23" s="18">
        <f t="shared" si="2"/>
        <v>4114197</v>
      </c>
      <c r="I23" s="18">
        <f t="shared" si="2"/>
        <v>4434047</v>
      </c>
      <c r="J23" s="18">
        <f t="shared" si="2"/>
        <v>1579953.2</v>
      </c>
      <c r="K23" s="30">
        <f t="shared" si="0"/>
        <v>35.63230610771605</v>
      </c>
    </row>
    <row r="24" spans="1:11" ht="38.25">
      <c r="A24" s="16" t="s">
        <v>10</v>
      </c>
      <c r="B24" s="17" t="s">
        <v>28</v>
      </c>
      <c r="C24" s="16" t="s">
        <v>19</v>
      </c>
      <c r="D24" s="16" t="s">
        <v>21</v>
      </c>
      <c r="E24" s="16" t="s">
        <v>35</v>
      </c>
      <c r="F24" s="16" t="s">
        <v>27</v>
      </c>
      <c r="G24" s="16"/>
      <c r="H24" s="18">
        <f>H31+H35+H28+H25</f>
        <v>4114197</v>
      </c>
      <c r="I24" s="18">
        <f>I31+I35+I28+I25</f>
        <v>4434047</v>
      </c>
      <c r="J24" s="18">
        <f>J31+J35+J28+J25</f>
        <v>1579953.2</v>
      </c>
      <c r="K24" s="30">
        <f t="shared" si="0"/>
        <v>35.63230610771605</v>
      </c>
    </row>
    <row r="25" spans="1:11" ht="78.75" customHeight="1">
      <c r="A25" s="16" t="s">
        <v>37</v>
      </c>
      <c r="B25" s="27" t="s">
        <v>291</v>
      </c>
      <c r="C25" s="16" t="s">
        <v>19</v>
      </c>
      <c r="D25" s="16" t="s">
        <v>21</v>
      </c>
      <c r="E25" s="16" t="s">
        <v>35</v>
      </c>
      <c r="F25" s="16" t="s">
        <v>284</v>
      </c>
      <c r="G25" s="16"/>
      <c r="H25" s="18">
        <f>H27+H26</f>
        <v>0</v>
      </c>
      <c r="I25" s="18">
        <f>I27+I26</f>
        <v>296450</v>
      </c>
      <c r="J25" s="18">
        <f>J27+J26</f>
        <v>0</v>
      </c>
      <c r="K25" s="30">
        <f>J25/I25*100</f>
        <v>0</v>
      </c>
    </row>
    <row r="26" spans="1:11" ht="25.5">
      <c r="A26" s="16" t="s">
        <v>38</v>
      </c>
      <c r="B26" s="17" t="s">
        <v>32</v>
      </c>
      <c r="C26" s="16" t="s">
        <v>19</v>
      </c>
      <c r="D26" s="16" t="s">
        <v>21</v>
      </c>
      <c r="E26" s="16" t="s">
        <v>35</v>
      </c>
      <c r="F26" s="16" t="s">
        <v>284</v>
      </c>
      <c r="G26" s="16" t="s">
        <v>31</v>
      </c>
      <c r="H26" s="18">
        <v>0</v>
      </c>
      <c r="I26" s="18">
        <v>227650</v>
      </c>
      <c r="J26" s="18">
        <v>0</v>
      </c>
      <c r="K26" s="30">
        <f>J26/I26*100</f>
        <v>0</v>
      </c>
    </row>
    <row r="27" spans="1:11" ht="38.25">
      <c r="A27" s="16" t="s">
        <v>41</v>
      </c>
      <c r="B27" s="17" t="s">
        <v>34</v>
      </c>
      <c r="C27" s="16" t="s">
        <v>19</v>
      </c>
      <c r="D27" s="16" t="s">
        <v>21</v>
      </c>
      <c r="E27" s="16" t="s">
        <v>35</v>
      </c>
      <c r="F27" s="16" t="s">
        <v>284</v>
      </c>
      <c r="G27" s="16" t="s">
        <v>33</v>
      </c>
      <c r="H27" s="18">
        <v>0</v>
      </c>
      <c r="I27" s="18">
        <v>68800</v>
      </c>
      <c r="J27" s="18">
        <v>0</v>
      </c>
      <c r="K27" s="30">
        <f>J27/I27*100</f>
        <v>0</v>
      </c>
    </row>
    <row r="28" spans="1:11" ht="92.25" customHeight="1">
      <c r="A28" s="16" t="s">
        <v>42</v>
      </c>
      <c r="B28" s="27" t="s">
        <v>258</v>
      </c>
      <c r="C28" s="16" t="s">
        <v>19</v>
      </c>
      <c r="D28" s="16" t="s">
        <v>21</v>
      </c>
      <c r="E28" s="16" t="s">
        <v>35</v>
      </c>
      <c r="F28" s="16" t="s">
        <v>249</v>
      </c>
      <c r="G28" s="16"/>
      <c r="H28" s="18">
        <f>H30+H29</f>
        <v>126810</v>
      </c>
      <c r="I28" s="18">
        <f>I30+I29</f>
        <v>126810</v>
      </c>
      <c r="J28" s="18">
        <f>J30+J29</f>
        <v>70420</v>
      </c>
      <c r="K28" s="30">
        <f t="shared" si="0"/>
        <v>55.53189811529059</v>
      </c>
    </row>
    <row r="29" spans="1:11" ht="25.5">
      <c r="A29" s="16" t="s">
        <v>43</v>
      </c>
      <c r="B29" s="17" t="s">
        <v>32</v>
      </c>
      <c r="C29" s="16" t="s">
        <v>19</v>
      </c>
      <c r="D29" s="16" t="s">
        <v>21</v>
      </c>
      <c r="E29" s="16" t="s">
        <v>35</v>
      </c>
      <c r="F29" s="16" t="s">
        <v>249</v>
      </c>
      <c r="G29" s="16" t="s">
        <v>31</v>
      </c>
      <c r="H29" s="18">
        <v>97360</v>
      </c>
      <c r="I29" s="18">
        <v>97360</v>
      </c>
      <c r="J29" s="18">
        <v>54201</v>
      </c>
      <c r="K29" s="30">
        <f t="shared" si="0"/>
        <v>55.67070665571077</v>
      </c>
    </row>
    <row r="30" spans="1:11" ht="38.25">
      <c r="A30" s="16" t="s">
        <v>44</v>
      </c>
      <c r="B30" s="17" t="s">
        <v>34</v>
      </c>
      <c r="C30" s="16" t="s">
        <v>19</v>
      </c>
      <c r="D30" s="16" t="s">
        <v>21</v>
      </c>
      <c r="E30" s="16" t="s">
        <v>35</v>
      </c>
      <c r="F30" s="16" t="s">
        <v>249</v>
      </c>
      <c r="G30" s="16" t="s">
        <v>33</v>
      </c>
      <c r="H30" s="18">
        <v>29450</v>
      </c>
      <c r="I30" s="18">
        <v>29450</v>
      </c>
      <c r="J30" s="18">
        <v>16219</v>
      </c>
      <c r="K30" s="30">
        <f t="shared" si="0"/>
        <v>55.07300509337861</v>
      </c>
    </row>
    <row r="31" spans="1:11" ht="41.25" customHeight="1">
      <c r="A31" s="16" t="s">
        <v>45</v>
      </c>
      <c r="B31" s="17" t="s">
        <v>40</v>
      </c>
      <c r="C31" s="16" t="s">
        <v>19</v>
      </c>
      <c r="D31" s="16" t="s">
        <v>21</v>
      </c>
      <c r="E31" s="16" t="s">
        <v>35</v>
      </c>
      <c r="F31" s="16" t="s">
        <v>39</v>
      </c>
      <c r="G31" s="16"/>
      <c r="H31" s="18">
        <f>H34+H33+H32</f>
        <v>3315159</v>
      </c>
      <c r="I31" s="18">
        <f>I34+I33+I32</f>
        <v>3338559</v>
      </c>
      <c r="J31" s="18">
        <f>J34+J33+J32</f>
        <v>1229438.2</v>
      </c>
      <c r="K31" s="30">
        <f t="shared" si="0"/>
        <v>36.82541479722239</v>
      </c>
    </row>
    <row r="32" spans="1:11" ht="25.5">
      <c r="A32" s="16" t="s">
        <v>48</v>
      </c>
      <c r="B32" s="17" t="s">
        <v>32</v>
      </c>
      <c r="C32" s="16" t="s">
        <v>19</v>
      </c>
      <c r="D32" s="16" t="s">
        <v>21</v>
      </c>
      <c r="E32" s="16" t="s">
        <v>35</v>
      </c>
      <c r="F32" s="16" t="s">
        <v>39</v>
      </c>
      <c r="G32" s="16" t="s">
        <v>31</v>
      </c>
      <c r="H32" s="18">
        <v>1999991</v>
      </c>
      <c r="I32" s="18">
        <v>1999991</v>
      </c>
      <c r="J32" s="18">
        <v>734343.39</v>
      </c>
      <c r="K32" s="30">
        <f t="shared" si="0"/>
        <v>36.71733472800628</v>
      </c>
    </row>
    <row r="33" spans="1:11" ht="38.25">
      <c r="A33" s="16" t="s">
        <v>49</v>
      </c>
      <c r="B33" s="17" t="s">
        <v>34</v>
      </c>
      <c r="C33" s="16" t="s">
        <v>19</v>
      </c>
      <c r="D33" s="16" t="s">
        <v>21</v>
      </c>
      <c r="E33" s="16" t="s">
        <v>35</v>
      </c>
      <c r="F33" s="16" t="s">
        <v>39</v>
      </c>
      <c r="G33" s="16" t="s">
        <v>33</v>
      </c>
      <c r="H33" s="18">
        <v>603997</v>
      </c>
      <c r="I33" s="18">
        <v>603997</v>
      </c>
      <c r="J33" s="18">
        <v>207724.99</v>
      </c>
      <c r="K33" s="30">
        <f t="shared" si="0"/>
        <v>34.39172545559001</v>
      </c>
    </row>
    <row r="34" spans="1:11" ht="12.75">
      <c r="A34" s="16" t="s">
        <v>52</v>
      </c>
      <c r="B34" s="17" t="s">
        <v>47</v>
      </c>
      <c r="C34" s="16" t="s">
        <v>19</v>
      </c>
      <c r="D34" s="16" t="s">
        <v>21</v>
      </c>
      <c r="E34" s="16" t="s">
        <v>35</v>
      </c>
      <c r="F34" s="16" t="s">
        <v>39</v>
      </c>
      <c r="G34" s="16" t="s">
        <v>46</v>
      </c>
      <c r="H34" s="18">
        <v>711171</v>
      </c>
      <c r="I34" s="18">
        <v>734571</v>
      </c>
      <c r="J34" s="18">
        <v>287369.82</v>
      </c>
      <c r="K34" s="30">
        <f t="shared" si="0"/>
        <v>39.120768448523016</v>
      </c>
    </row>
    <row r="35" spans="1:11" ht="78.75" customHeight="1">
      <c r="A35" s="16" t="s">
        <v>53</v>
      </c>
      <c r="B35" s="17" t="s">
        <v>51</v>
      </c>
      <c r="C35" s="16" t="s">
        <v>19</v>
      </c>
      <c r="D35" s="16" t="s">
        <v>21</v>
      </c>
      <c r="E35" s="16" t="s">
        <v>35</v>
      </c>
      <c r="F35" s="16" t="s">
        <v>50</v>
      </c>
      <c r="G35" s="16"/>
      <c r="H35" s="18">
        <f>H36+H37</f>
        <v>672228</v>
      </c>
      <c r="I35" s="18">
        <f>I36+I37</f>
        <v>672228</v>
      </c>
      <c r="J35" s="18">
        <f>J36+J37</f>
        <v>280095</v>
      </c>
      <c r="K35" s="30">
        <f t="shared" si="0"/>
        <v>41.66666666666667</v>
      </c>
    </row>
    <row r="36" spans="1:11" ht="25.5">
      <c r="A36" s="16" t="s">
        <v>54</v>
      </c>
      <c r="B36" s="17" t="s">
        <v>32</v>
      </c>
      <c r="C36" s="16" t="s">
        <v>19</v>
      </c>
      <c r="D36" s="16" t="s">
        <v>21</v>
      </c>
      <c r="E36" s="16" t="s">
        <v>35</v>
      </c>
      <c r="F36" s="16" t="s">
        <v>50</v>
      </c>
      <c r="G36" s="16" t="s">
        <v>31</v>
      </c>
      <c r="H36" s="18">
        <v>516304</v>
      </c>
      <c r="I36" s="18">
        <v>516304</v>
      </c>
      <c r="J36" s="18">
        <v>215125</v>
      </c>
      <c r="K36" s="30">
        <f t="shared" si="0"/>
        <v>41.666343859431656</v>
      </c>
    </row>
    <row r="37" spans="1:11" ht="38.25">
      <c r="A37" s="16" t="s">
        <v>55</v>
      </c>
      <c r="B37" s="17" t="s">
        <v>34</v>
      </c>
      <c r="C37" s="16" t="s">
        <v>19</v>
      </c>
      <c r="D37" s="16" t="s">
        <v>21</v>
      </c>
      <c r="E37" s="16" t="s">
        <v>35</v>
      </c>
      <c r="F37" s="16" t="s">
        <v>50</v>
      </c>
      <c r="G37" s="16" t="s">
        <v>33</v>
      </c>
      <c r="H37" s="18">
        <v>155924</v>
      </c>
      <c r="I37" s="18">
        <v>155924</v>
      </c>
      <c r="J37" s="18">
        <v>64970</v>
      </c>
      <c r="K37" s="30">
        <f t="shared" si="0"/>
        <v>41.667735563479646</v>
      </c>
    </row>
    <row r="38" spans="1:11" ht="12.75">
      <c r="A38" s="16" t="s">
        <v>56</v>
      </c>
      <c r="B38" s="17" t="s">
        <v>254</v>
      </c>
      <c r="C38" s="16" t="s">
        <v>19</v>
      </c>
      <c r="D38" s="16" t="s">
        <v>21</v>
      </c>
      <c r="E38" s="16" t="s">
        <v>251</v>
      </c>
      <c r="F38" s="16"/>
      <c r="G38" s="16"/>
      <c r="H38" s="18">
        <f aca="true" t="shared" si="3" ref="H38:J40">H39</f>
        <v>100000</v>
      </c>
      <c r="I38" s="18">
        <f t="shared" si="3"/>
        <v>151889.41</v>
      </c>
      <c r="J38" s="18">
        <f t="shared" si="3"/>
        <v>0</v>
      </c>
      <c r="K38" s="30">
        <f t="shared" si="0"/>
        <v>0</v>
      </c>
    </row>
    <row r="39" spans="1:11" ht="25.5">
      <c r="A39" s="16" t="s">
        <v>59</v>
      </c>
      <c r="B39" s="17" t="s">
        <v>26</v>
      </c>
      <c r="C39" s="16" t="s">
        <v>19</v>
      </c>
      <c r="D39" s="16" t="s">
        <v>21</v>
      </c>
      <c r="E39" s="16" t="s">
        <v>251</v>
      </c>
      <c r="F39" s="16" t="s">
        <v>25</v>
      </c>
      <c r="G39" s="16"/>
      <c r="H39" s="18">
        <f t="shared" si="3"/>
        <v>100000</v>
      </c>
      <c r="I39" s="18">
        <f t="shared" si="3"/>
        <v>151889.41</v>
      </c>
      <c r="J39" s="18">
        <f t="shared" si="3"/>
        <v>0</v>
      </c>
      <c r="K39" s="30">
        <f t="shared" si="0"/>
        <v>0</v>
      </c>
    </row>
    <row r="40" spans="1:11" ht="38.25">
      <c r="A40" s="16" t="s">
        <v>60</v>
      </c>
      <c r="B40" s="17" t="s">
        <v>28</v>
      </c>
      <c r="C40" s="16" t="s">
        <v>19</v>
      </c>
      <c r="D40" s="16" t="s">
        <v>21</v>
      </c>
      <c r="E40" s="16" t="s">
        <v>251</v>
      </c>
      <c r="F40" s="16" t="s">
        <v>27</v>
      </c>
      <c r="G40" s="16"/>
      <c r="H40" s="18">
        <f t="shared" si="3"/>
        <v>100000</v>
      </c>
      <c r="I40" s="18">
        <f t="shared" si="3"/>
        <v>151889.41</v>
      </c>
      <c r="J40" s="18">
        <f t="shared" si="3"/>
        <v>0</v>
      </c>
      <c r="K40" s="30">
        <f t="shared" si="0"/>
        <v>0</v>
      </c>
    </row>
    <row r="41" spans="1:11" ht="38.25">
      <c r="A41" s="16" t="s">
        <v>61</v>
      </c>
      <c r="B41" s="17" t="s">
        <v>259</v>
      </c>
      <c r="C41" s="16" t="s">
        <v>19</v>
      </c>
      <c r="D41" s="16" t="s">
        <v>21</v>
      </c>
      <c r="E41" s="16" t="s">
        <v>251</v>
      </c>
      <c r="F41" s="16" t="s">
        <v>252</v>
      </c>
      <c r="G41" s="16"/>
      <c r="H41" s="18">
        <f>H42</f>
        <v>100000</v>
      </c>
      <c r="I41" s="18">
        <f>I42</f>
        <v>151889.41</v>
      </c>
      <c r="J41" s="18">
        <f>J42</f>
        <v>0</v>
      </c>
      <c r="K41" s="30">
        <f t="shared" si="0"/>
        <v>0</v>
      </c>
    </row>
    <row r="42" spans="1:11" ht="12.75">
      <c r="A42" s="16" t="s">
        <v>64</v>
      </c>
      <c r="B42" s="17" t="s">
        <v>256</v>
      </c>
      <c r="C42" s="16" t="s">
        <v>19</v>
      </c>
      <c r="D42" s="16" t="s">
        <v>21</v>
      </c>
      <c r="E42" s="16" t="s">
        <v>251</v>
      </c>
      <c r="F42" s="16" t="s">
        <v>252</v>
      </c>
      <c r="G42" s="16" t="s">
        <v>255</v>
      </c>
      <c r="H42" s="18">
        <v>100000</v>
      </c>
      <c r="I42" s="18">
        <v>151889.41</v>
      </c>
      <c r="J42" s="18">
        <v>0</v>
      </c>
      <c r="K42" s="30">
        <f t="shared" si="0"/>
        <v>0</v>
      </c>
    </row>
    <row r="43" spans="1:11" ht="12.75">
      <c r="A43" s="16" t="s">
        <v>67</v>
      </c>
      <c r="B43" s="17" t="s">
        <v>58</v>
      </c>
      <c r="C43" s="16" t="s">
        <v>19</v>
      </c>
      <c r="D43" s="16" t="s">
        <v>21</v>
      </c>
      <c r="E43" s="16" t="s">
        <v>57</v>
      </c>
      <c r="F43" s="16"/>
      <c r="G43" s="16"/>
      <c r="H43" s="18">
        <f aca="true" t="shared" si="4" ref="H43:J45">H44</f>
        <v>5400</v>
      </c>
      <c r="I43" s="18">
        <f t="shared" si="4"/>
        <v>5400</v>
      </c>
      <c r="J43" s="18">
        <f t="shared" si="4"/>
        <v>0</v>
      </c>
      <c r="K43" s="30">
        <f t="shared" si="0"/>
        <v>0</v>
      </c>
    </row>
    <row r="44" spans="1:11" ht="25.5">
      <c r="A44" s="16" t="s">
        <v>68</v>
      </c>
      <c r="B44" s="17" t="s">
        <v>26</v>
      </c>
      <c r="C44" s="16" t="s">
        <v>19</v>
      </c>
      <c r="D44" s="16" t="s">
        <v>21</v>
      </c>
      <c r="E44" s="16" t="s">
        <v>57</v>
      </c>
      <c r="F44" s="16" t="s">
        <v>25</v>
      </c>
      <c r="G44" s="16"/>
      <c r="H44" s="18">
        <f t="shared" si="4"/>
        <v>5400</v>
      </c>
      <c r="I44" s="18">
        <f t="shared" si="4"/>
        <v>5400</v>
      </c>
      <c r="J44" s="18">
        <f t="shared" si="4"/>
        <v>0</v>
      </c>
      <c r="K44" s="30">
        <f t="shared" si="0"/>
        <v>0</v>
      </c>
    </row>
    <row r="45" spans="1:11" ht="38.25">
      <c r="A45" s="16" t="s">
        <v>71</v>
      </c>
      <c r="B45" s="17" t="s">
        <v>28</v>
      </c>
      <c r="C45" s="16" t="s">
        <v>19</v>
      </c>
      <c r="D45" s="16" t="s">
        <v>21</v>
      </c>
      <c r="E45" s="16" t="s">
        <v>57</v>
      </c>
      <c r="F45" s="16" t="s">
        <v>27</v>
      </c>
      <c r="G45" s="16"/>
      <c r="H45" s="18">
        <f t="shared" si="4"/>
        <v>5400</v>
      </c>
      <c r="I45" s="18">
        <f t="shared" si="4"/>
        <v>5400</v>
      </c>
      <c r="J45" s="18">
        <f t="shared" si="4"/>
        <v>0</v>
      </c>
      <c r="K45" s="30">
        <f t="shared" si="0"/>
        <v>0</v>
      </c>
    </row>
    <row r="46" spans="1:11" ht="38.25">
      <c r="A46" s="16" t="s">
        <v>276</v>
      </c>
      <c r="B46" s="17" t="s">
        <v>63</v>
      </c>
      <c r="C46" s="16" t="s">
        <v>19</v>
      </c>
      <c r="D46" s="16" t="s">
        <v>21</v>
      </c>
      <c r="E46" s="16" t="s">
        <v>57</v>
      </c>
      <c r="F46" s="16" t="s">
        <v>62</v>
      </c>
      <c r="G46" s="16"/>
      <c r="H46" s="18">
        <f>H47</f>
        <v>5400</v>
      </c>
      <c r="I46" s="18">
        <f>I47</f>
        <v>5400</v>
      </c>
      <c r="J46" s="18">
        <f>J47</f>
        <v>0</v>
      </c>
      <c r="K46" s="30">
        <f t="shared" si="0"/>
        <v>0</v>
      </c>
    </row>
    <row r="47" spans="1:11" ht="12.75">
      <c r="A47" s="16" t="s">
        <v>277</v>
      </c>
      <c r="B47" s="17" t="s">
        <v>66</v>
      </c>
      <c r="C47" s="16" t="s">
        <v>19</v>
      </c>
      <c r="D47" s="16" t="s">
        <v>21</v>
      </c>
      <c r="E47" s="16" t="s">
        <v>57</v>
      </c>
      <c r="F47" s="16" t="s">
        <v>62</v>
      </c>
      <c r="G47" s="16" t="s">
        <v>65</v>
      </c>
      <c r="H47" s="18">
        <v>5400</v>
      </c>
      <c r="I47" s="18">
        <v>5400</v>
      </c>
      <c r="J47" s="18">
        <v>0</v>
      </c>
      <c r="K47" s="30">
        <f t="shared" si="0"/>
        <v>0</v>
      </c>
    </row>
    <row r="48" spans="1:11" ht="12.75">
      <c r="A48" s="16" t="s">
        <v>76</v>
      </c>
      <c r="B48" s="17" t="s">
        <v>70</v>
      </c>
      <c r="C48" s="16" t="s">
        <v>19</v>
      </c>
      <c r="D48" s="16" t="s">
        <v>21</v>
      </c>
      <c r="E48" s="16" t="s">
        <v>69</v>
      </c>
      <c r="F48" s="16"/>
      <c r="G48" s="16"/>
      <c r="H48" s="18">
        <f>H49+H57+H61</f>
        <v>609377</v>
      </c>
      <c r="I48" s="18">
        <f>I49+I57+I61</f>
        <v>71667</v>
      </c>
      <c r="J48" s="18">
        <f>J49+J57+J61</f>
        <v>11006</v>
      </c>
      <c r="K48" s="30">
        <f>J48/I48*100</f>
        <v>15.357137873777333</v>
      </c>
    </row>
    <row r="49" spans="1:11" ht="38.25" customHeight="1">
      <c r="A49" s="16" t="s">
        <v>77</v>
      </c>
      <c r="B49" s="17" t="s">
        <v>73</v>
      </c>
      <c r="C49" s="16" t="s">
        <v>19</v>
      </c>
      <c r="D49" s="16" t="s">
        <v>21</v>
      </c>
      <c r="E49" s="16" t="s">
        <v>69</v>
      </c>
      <c r="F49" s="16" t="s">
        <v>72</v>
      </c>
      <c r="G49" s="16"/>
      <c r="H49" s="18">
        <f>H50</f>
        <v>549400</v>
      </c>
      <c r="I49" s="18">
        <f>I50</f>
        <v>11500</v>
      </c>
      <c r="J49" s="18">
        <f>J50</f>
        <v>7000</v>
      </c>
      <c r="K49" s="30">
        <f t="shared" si="0"/>
        <v>60.86956521739131</v>
      </c>
    </row>
    <row r="50" spans="1:11" ht="51" customHeight="1">
      <c r="A50" s="16" t="s">
        <v>78</v>
      </c>
      <c r="B50" s="17" t="s">
        <v>75</v>
      </c>
      <c r="C50" s="16" t="s">
        <v>19</v>
      </c>
      <c r="D50" s="16" t="s">
        <v>21</v>
      </c>
      <c r="E50" s="16" t="s">
        <v>69</v>
      </c>
      <c r="F50" s="16" t="s">
        <v>74</v>
      </c>
      <c r="G50" s="16"/>
      <c r="H50" s="18">
        <f>H51+H53+H55</f>
        <v>549400</v>
      </c>
      <c r="I50" s="18">
        <f>I51+I53+I55</f>
        <v>11500</v>
      </c>
      <c r="J50" s="18">
        <f>J51+J53+J55</f>
        <v>7000</v>
      </c>
      <c r="K50" s="30">
        <f t="shared" si="0"/>
        <v>60.86956521739131</v>
      </c>
    </row>
    <row r="51" spans="1:11" ht="51" customHeight="1">
      <c r="A51" s="16" t="s">
        <v>81</v>
      </c>
      <c r="B51" s="19" t="s">
        <v>272</v>
      </c>
      <c r="C51" s="16" t="s">
        <v>19</v>
      </c>
      <c r="D51" s="16" t="s">
        <v>21</v>
      </c>
      <c r="E51" s="16" t="s">
        <v>69</v>
      </c>
      <c r="F51" s="16" t="s">
        <v>273</v>
      </c>
      <c r="G51" s="16"/>
      <c r="H51" s="18">
        <f>H52</f>
        <v>537900</v>
      </c>
      <c r="I51" s="18">
        <f>I52</f>
        <v>0</v>
      </c>
      <c r="J51" s="18">
        <f>J52</f>
        <v>0</v>
      </c>
      <c r="K51" s="30"/>
    </row>
    <row r="52" spans="1:11" ht="23.25" customHeight="1">
      <c r="A52" s="16" t="s">
        <v>82</v>
      </c>
      <c r="B52" s="17" t="s">
        <v>274</v>
      </c>
      <c r="C52" s="16" t="s">
        <v>19</v>
      </c>
      <c r="D52" s="16" t="s">
        <v>21</v>
      </c>
      <c r="E52" s="16" t="s">
        <v>69</v>
      </c>
      <c r="F52" s="16" t="s">
        <v>273</v>
      </c>
      <c r="G52" s="16" t="s">
        <v>275</v>
      </c>
      <c r="H52" s="18">
        <v>537900</v>
      </c>
      <c r="I52" s="18">
        <v>0</v>
      </c>
      <c r="J52" s="18">
        <v>0</v>
      </c>
      <c r="K52" s="30"/>
    </row>
    <row r="53" spans="1:11" ht="81" customHeight="1">
      <c r="A53" s="16" t="s">
        <v>83</v>
      </c>
      <c r="B53" s="19" t="s">
        <v>80</v>
      </c>
      <c r="C53" s="16" t="s">
        <v>19</v>
      </c>
      <c r="D53" s="16" t="s">
        <v>21</v>
      </c>
      <c r="E53" s="16" t="s">
        <v>69</v>
      </c>
      <c r="F53" s="16" t="s">
        <v>79</v>
      </c>
      <c r="G53" s="16"/>
      <c r="H53" s="18">
        <f>H54</f>
        <v>11000</v>
      </c>
      <c r="I53" s="18">
        <f>I54</f>
        <v>11000</v>
      </c>
      <c r="J53" s="18">
        <f>J54</f>
        <v>7000</v>
      </c>
      <c r="K53" s="30">
        <f t="shared" si="0"/>
        <v>63.63636363636363</v>
      </c>
    </row>
    <row r="54" spans="1:11" ht="12.75">
      <c r="A54" s="16" t="s">
        <v>86</v>
      </c>
      <c r="B54" s="17" t="s">
        <v>47</v>
      </c>
      <c r="C54" s="16" t="s">
        <v>19</v>
      </c>
      <c r="D54" s="16" t="s">
        <v>21</v>
      </c>
      <c r="E54" s="16" t="s">
        <v>69</v>
      </c>
      <c r="F54" s="16" t="s">
        <v>79</v>
      </c>
      <c r="G54" s="16" t="s">
        <v>46</v>
      </c>
      <c r="H54" s="18">
        <v>11000</v>
      </c>
      <c r="I54" s="18">
        <v>11000</v>
      </c>
      <c r="J54" s="18">
        <v>7000</v>
      </c>
      <c r="K54" s="30">
        <f t="shared" si="0"/>
        <v>63.63636363636363</v>
      </c>
    </row>
    <row r="55" spans="1:11" ht="78.75" customHeight="1">
      <c r="A55" s="16" t="s">
        <v>87</v>
      </c>
      <c r="B55" s="19" t="s">
        <v>85</v>
      </c>
      <c r="C55" s="16" t="s">
        <v>19</v>
      </c>
      <c r="D55" s="16" t="s">
        <v>21</v>
      </c>
      <c r="E55" s="16" t="s">
        <v>69</v>
      </c>
      <c r="F55" s="16" t="s">
        <v>84</v>
      </c>
      <c r="G55" s="16"/>
      <c r="H55" s="18">
        <f>H56</f>
        <v>500</v>
      </c>
      <c r="I55" s="18">
        <f>I56</f>
        <v>500</v>
      </c>
      <c r="J55" s="18">
        <f>J56</f>
        <v>0</v>
      </c>
      <c r="K55" s="30">
        <f t="shared" si="0"/>
        <v>0</v>
      </c>
    </row>
    <row r="56" spans="1:11" ht="12.75">
      <c r="A56" s="16" t="s">
        <v>88</v>
      </c>
      <c r="B56" s="17" t="s">
        <v>47</v>
      </c>
      <c r="C56" s="16" t="s">
        <v>19</v>
      </c>
      <c r="D56" s="16" t="s">
        <v>21</v>
      </c>
      <c r="E56" s="16" t="s">
        <v>69</v>
      </c>
      <c r="F56" s="16" t="s">
        <v>84</v>
      </c>
      <c r="G56" s="16" t="s">
        <v>46</v>
      </c>
      <c r="H56" s="18">
        <v>500</v>
      </c>
      <c r="I56" s="18">
        <v>500</v>
      </c>
      <c r="J56" s="18">
        <v>0</v>
      </c>
      <c r="K56" s="30">
        <f t="shared" si="0"/>
        <v>0</v>
      </c>
    </row>
    <row r="57" spans="1:11" ht="38.25">
      <c r="A57" s="16" t="s">
        <v>91</v>
      </c>
      <c r="B57" s="17" t="s">
        <v>90</v>
      </c>
      <c r="C57" s="16" t="s">
        <v>19</v>
      </c>
      <c r="D57" s="16" t="s">
        <v>21</v>
      </c>
      <c r="E57" s="16" t="s">
        <v>69</v>
      </c>
      <c r="F57" s="16" t="s">
        <v>89</v>
      </c>
      <c r="G57" s="16"/>
      <c r="H57" s="18">
        <f aca="true" t="shared" si="5" ref="H57:J58">H58</f>
        <v>2500</v>
      </c>
      <c r="I57" s="18">
        <f t="shared" si="5"/>
        <v>2500</v>
      </c>
      <c r="J57" s="18">
        <f t="shared" si="5"/>
        <v>2500</v>
      </c>
      <c r="K57" s="30">
        <f t="shared" si="0"/>
        <v>100</v>
      </c>
    </row>
    <row r="58" spans="1:11" ht="92.25" customHeight="1">
      <c r="A58" s="16" t="s">
        <v>93</v>
      </c>
      <c r="B58" s="20" t="s">
        <v>237</v>
      </c>
      <c r="C58" s="16" t="s">
        <v>19</v>
      </c>
      <c r="D58" s="16" t="s">
        <v>21</v>
      </c>
      <c r="E58" s="16" t="s">
        <v>69</v>
      </c>
      <c r="F58" s="16" t="s">
        <v>92</v>
      </c>
      <c r="G58" s="16"/>
      <c r="H58" s="18">
        <f t="shared" si="5"/>
        <v>2500</v>
      </c>
      <c r="I58" s="18">
        <f t="shared" si="5"/>
        <v>2500</v>
      </c>
      <c r="J58" s="18">
        <f t="shared" si="5"/>
        <v>2500</v>
      </c>
      <c r="K58" s="30">
        <f t="shared" si="0"/>
        <v>100</v>
      </c>
    </row>
    <row r="59" spans="1:11" ht="127.5" customHeight="1">
      <c r="A59" s="16" t="s">
        <v>95</v>
      </c>
      <c r="B59" s="20" t="s">
        <v>238</v>
      </c>
      <c r="C59" s="16" t="s">
        <v>19</v>
      </c>
      <c r="D59" s="16" t="s">
        <v>21</v>
      </c>
      <c r="E59" s="16" t="s">
        <v>69</v>
      </c>
      <c r="F59" s="16" t="s">
        <v>94</v>
      </c>
      <c r="G59" s="16"/>
      <c r="H59" s="18">
        <f>H60</f>
        <v>2500</v>
      </c>
      <c r="I59" s="18">
        <f>I60</f>
        <v>2500</v>
      </c>
      <c r="J59" s="18">
        <f>J60</f>
        <v>2500</v>
      </c>
      <c r="K59" s="30">
        <f t="shared" si="0"/>
        <v>100</v>
      </c>
    </row>
    <row r="60" spans="1:11" ht="12.75">
      <c r="A60" s="16" t="s">
        <v>96</v>
      </c>
      <c r="B60" s="17" t="s">
        <v>47</v>
      </c>
      <c r="C60" s="16" t="s">
        <v>19</v>
      </c>
      <c r="D60" s="16" t="s">
        <v>21</v>
      </c>
      <c r="E60" s="16" t="s">
        <v>69</v>
      </c>
      <c r="F60" s="16" t="s">
        <v>94</v>
      </c>
      <c r="G60" s="16" t="s">
        <v>46</v>
      </c>
      <c r="H60" s="18">
        <v>2500</v>
      </c>
      <c r="I60" s="18">
        <v>2500</v>
      </c>
      <c r="J60" s="18">
        <v>2500</v>
      </c>
      <c r="K60" s="30">
        <f t="shared" si="0"/>
        <v>100</v>
      </c>
    </row>
    <row r="61" spans="1:11" ht="25.5">
      <c r="A61" s="16" t="s">
        <v>97</v>
      </c>
      <c r="B61" s="17" t="s">
        <v>26</v>
      </c>
      <c r="C61" s="16" t="s">
        <v>19</v>
      </c>
      <c r="D61" s="16" t="s">
        <v>21</v>
      </c>
      <c r="E61" s="16" t="s">
        <v>69</v>
      </c>
      <c r="F61" s="16" t="s">
        <v>25</v>
      </c>
      <c r="G61" s="16"/>
      <c r="H61" s="18">
        <f>H62</f>
        <v>57477</v>
      </c>
      <c r="I61" s="18">
        <f>I62</f>
        <v>57667</v>
      </c>
      <c r="J61" s="18">
        <f>J62</f>
        <v>1506</v>
      </c>
      <c r="K61" s="30">
        <f t="shared" si="0"/>
        <v>2.6115455980023237</v>
      </c>
    </row>
    <row r="62" spans="1:11" ht="38.25">
      <c r="A62" s="16" t="s">
        <v>98</v>
      </c>
      <c r="B62" s="17" t="s">
        <v>28</v>
      </c>
      <c r="C62" s="16" t="s">
        <v>19</v>
      </c>
      <c r="D62" s="16" t="s">
        <v>21</v>
      </c>
      <c r="E62" s="16" t="s">
        <v>69</v>
      </c>
      <c r="F62" s="16" t="s">
        <v>27</v>
      </c>
      <c r="G62" s="16"/>
      <c r="H62" s="18">
        <f>H63+H65+H67</f>
        <v>57477</v>
      </c>
      <c r="I62" s="18">
        <f>I63+I65+I67</f>
        <v>57667</v>
      </c>
      <c r="J62" s="18">
        <f>J63+J65+J67</f>
        <v>1506</v>
      </c>
      <c r="K62" s="30">
        <f t="shared" si="0"/>
        <v>2.6115455980023237</v>
      </c>
    </row>
    <row r="63" spans="1:11" ht="51">
      <c r="A63" s="16" t="s">
        <v>99</v>
      </c>
      <c r="B63" s="17" t="s">
        <v>101</v>
      </c>
      <c r="C63" s="16" t="s">
        <v>19</v>
      </c>
      <c r="D63" s="16" t="s">
        <v>21</v>
      </c>
      <c r="E63" s="16" t="s">
        <v>69</v>
      </c>
      <c r="F63" s="16" t="s">
        <v>100</v>
      </c>
      <c r="G63" s="16"/>
      <c r="H63" s="18">
        <f>H64</f>
        <v>2000</v>
      </c>
      <c r="I63" s="18">
        <f>I64</f>
        <v>2190</v>
      </c>
      <c r="J63" s="18">
        <f>J64</f>
        <v>1032</v>
      </c>
      <c r="K63" s="30">
        <f t="shared" si="0"/>
        <v>47.12328767123288</v>
      </c>
    </row>
    <row r="64" spans="1:11" ht="12.75">
      <c r="A64" s="16" t="s">
        <v>102</v>
      </c>
      <c r="B64" s="17" t="s">
        <v>47</v>
      </c>
      <c r="C64" s="16" t="s">
        <v>19</v>
      </c>
      <c r="D64" s="16" t="s">
        <v>21</v>
      </c>
      <c r="E64" s="16" t="s">
        <v>69</v>
      </c>
      <c r="F64" s="16" t="s">
        <v>100</v>
      </c>
      <c r="G64" s="16" t="s">
        <v>46</v>
      </c>
      <c r="H64" s="18">
        <v>2000</v>
      </c>
      <c r="I64" s="18">
        <v>2190</v>
      </c>
      <c r="J64" s="18">
        <v>1032</v>
      </c>
      <c r="K64" s="30">
        <f t="shared" si="0"/>
        <v>47.12328767123288</v>
      </c>
    </row>
    <row r="65" spans="1:11" ht="51">
      <c r="A65" s="16" t="s">
        <v>103</v>
      </c>
      <c r="B65" s="17" t="s">
        <v>243</v>
      </c>
      <c r="C65" s="16" t="s">
        <v>19</v>
      </c>
      <c r="D65" s="16" t="s">
        <v>21</v>
      </c>
      <c r="E65" s="16" t="s">
        <v>69</v>
      </c>
      <c r="F65" s="16" t="s">
        <v>242</v>
      </c>
      <c r="G65" s="16"/>
      <c r="H65" s="18">
        <f>H66</f>
        <v>477</v>
      </c>
      <c r="I65" s="18">
        <f>I66</f>
        <v>477</v>
      </c>
      <c r="J65" s="18">
        <f>J66</f>
        <v>474</v>
      </c>
      <c r="K65" s="30">
        <f t="shared" si="0"/>
        <v>99.37106918238993</v>
      </c>
    </row>
    <row r="66" spans="1:11" ht="12.75">
      <c r="A66" s="16" t="s">
        <v>104</v>
      </c>
      <c r="B66" s="17" t="s">
        <v>106</v>
      </c>
      <c r="C66" s="16" t="s">
        <v>19</v>
      </c>
      <c r="D66" s="16" t="s">
        <v>21</v>
      </c>
      <c r="E66" s="16" t="s">
        <v>69</v>
      </c>
      <c r="F66" s="16" t="s">
        <v>242</v>
      </c>
      <c r="G66" s="16" t="s">
        <v>105</v>
      </c>
      <c r="H66" s="18">
        <v>477</v>
      </c>
      <c r="I66" s="18">
        <v>477</v>
      </c>
      <c r="J66" s="18">
        <v>474</v>
      </c>
      <c r="K66" s="30">
        <f t="shared" si="0"/>
        <v>99.37106918238993</v>
      </c>
    </row>
    <row r="67" spans="1:11" ht="38.25">
      <c r="A67" s="16" t="s">
        <v>107</v>
      </c>
      <c r="B67" s="17" t="s">
        <v>110</v>
      </c>
      <c r="C67" s="16" t="s">
        <v>19</v>
      </c>
      <c r="D67" s="16" t="s">
        <v>21</v>
      </c>
      <c r="E67" s="16" t="s">
        <v>69</v>
      </c>
      <c r="F67" s="16" t="s">
        <v>109</v>
      </c>
      <c r="G67" s="16"/>
      <c r="H67" s="18">
        <f>H68</f>
        <v>55000</v>
      </c>
      <c r="I67" s="18">
        <f>I68</f>
        <v>55000</v>
      </c>
      <c r="J67" s="18">
        <f>J68</f>
        <v>0</v>
      </c>
      <c r="K67" s="30">
        <f t="shared" si="0"/>
        <v>0</v>
      </c>
    </row>
    <row r="68" spans="1:11" ht="12.75">
      <c r="A68" s="16" t="s">
        <v>108</v>
      </c>
      <c r="B68" s="17" t="s">
        <v>106</v>
      </c>
      <c r="C68" s="16" t="s">
        <v>19</v>
      </c>
      <c r="D68" s="16" t="s">
        <v>21</v>
      </c>
      <c r="E68" s="16" t="s">
        <v>69</v>
      </c>
      <c r="F68" s="16" t="s">
        <v>109</v>
      </c>
      <c r="G68" s="16" t="s">
        <v>105</v>
      </c>
      <c r="H68" s="18">
        <v>55000</v>
      </c>
      <c r="I68" s="18">
        <v>55000</v>
      </c>
      <c r="J68" s="18">
        <v>0</v>
      </c>
      <c r="K68" s="30">
        <f t="shared" si="0"/>
        <v>0</v>
      </c>
    </row>
    <row r="69" spans="1:11" ht="12.75">
      <c r="A69" s="16" t="s">
        <v>111</v>
      </c>
      <c r="B69" s="17" t="s">
        <v>115</v>
      </c>
      <c r="C69" s="16" t="s">
        <v>19</v>
      </c>
      <c r="D69" s="16" t="s">
        <v>114</v>
      </c>
      <c r="E69" s="16"/>
      <c r="F69" s="16"/>
      <c r="G69" s="16"/>
      <c r="H69" s="18">
        <f aca="true" t="shared" si="6" ref="H69:J72">H70</f>
        <v>82600</v>
      </c>
      <c r="I69" s="18">
        <f t="shared" si="6"/>
        <v>90610</v>
      </c>
      <c r="J69" s="18">
        <f t="shared" si="6"/>
        <v>34586</v>
      </c>
      <c r="K69" s="30">
        <f t="shared" si="0"/>
        <v>38.17017989184417</v>
      </c>
    </row>
    <row r="70" spans="1:11" ht="12.75">
      <c r="A70" s="16" t="s">
        <v>112</v>
      </c>
      <c r="B70" s="17" t="s">
        <v>118</v>
      </c>
      <c r="C70" s="16" t="s">
        <v>19</v>
      </c>
      <c r="D70" s="16" t="s">
        <v>114</v>
      </c>
      <c r="E70" s="16" t="s">
        <v>117</v>
      </c>
      <c r="F70" s="16"/>
      <c r="G70" s="16"/>
      <c r="H70" s="18">
        <f t="shared" si="6"/>
        <v>82600</v>
      </c>
      <c r="I70" s="18">
        <f t="shared" si="6"/>
        <v>90610</v>
      </c>
      <c r="J70" s="18">
        <f t="shared" si="6"/>
        <v>34586</v>
      </c>
      <c r="K70" s="30">
        <f t="shared" si="0"/>
        <v>38.17017989184417</v>
      </c>
    </row>
    <row r="71" spans="1:11" ht="25.5">
      <c r="A71" s="16" t="s">
        <v>113</v>
      </c>
      <c r="B71" s="17" t="s">
        <v>26</v>
      </c>
      <c r="C71" s="16" t="s">
        <v>19</v>
      </c>
      <c r="D71" s="16" t="s">
        <v>114</v>
      </c>
      <c r="E71" s="16" t="s">
        <v>117</v>
      </c>
      <c r="F71" s="16" t="s">
        <v>25</v>
      </c>
      <c r="G71" s="16"/>
      <c r="H71" s="18">
        <f t="shared" si="6"/>
        <v>82600</v>
      </c>
      <c r="I71" s="18">
        <f t="shared" si="6"/>
        <v>90610</v>
      </c>
      <c r="J71" s="18">
        <f t="shared" si="6"/>
        <v>34586</v>
      </c>
      <c r="K71" s="30">
        <f t="shared" si="0"/>
        <v>38.17017989184417</v>
      </c>
    </row>
    <row r="72" spans="1:11" ht="38.25">
      <c r="A72" s="16" t="s">
        <v>116</v>
      </c>
      <c r="B72" s="17" t="s">
        <v>28</v>
      </c>
      <c r="C72" s="16" t="s">
        <v>19</v>
      </c>
      <c r="D72" s="16" t="s">
        <v>114</v>
      </c>
      <c r="E72" s="16" t="s">
        <v>117</v>
      </c>
      <c r="F72" s="16" t="s">
        <v>27</v>
      </c>
      <c r="G72" s="16"/>
      <c r="H72" s="18">
        <f t="shared" si="6"/>
        <v>82600</v>
      </c>
      <c r="I72" s="18">
        <f t="shared" si="6"/>
        <v>90610</v>
      </c>
      <c r="J72" s="18">
        <f t="shared" si="6"/>
        <v>34586</v>
      </c>
      <c r="K72" s="30">
        <f t="shared" si="0"/>
        <v>38.17017989184417</v>
      </c>
    </row>
    <row r="73" spans="1:11" ht="52.5" customHeight="1">
      <c r="A73" s="16" t="s">
        <v>119</v>
      </c>
      <c r="B73" s="17" t="s">
        <v>123</v>
      </c>
      <c r="C73" s="16" t="s">
        <v>19</v>
      </c>
      <c r="D73" s="16" t="s">
        <v>114</v>
      </c>
      <c r="E73" s="16" t="s">
        <v>117</v>
      </c>
      <c r="F73" s="16" t="s">
        <v>122</v>
      </c>
      <c r="G73" s="16"/>
      <c r="H73" s="18">
        <f>H74+H75+H76</f>
        <v>82600</v>
      </c>
      <c r="I73" s="18">
        <f>I74+I75+I76</f>
        <v>90610</v>
      </c>
      <c r="J73" s="18">
        <f>J74+J75+J76</f>
        <v>34586</v>
      </c>
      <c r="K73" s="30">
        <f t="shared" si="0"/>
        <v>38.17017989184417</v>
      </c>
    </row>
    <row r="74" spans="1:11" ht="25.5">
      <c r="A74" s="16" t="s">
        <v>120</v>
      </c>
      <c r="B74" s="17" t="s">
        <v>32</v>
      </c>
      <c r="C74" s="16" t="s">
        <v>19</v>
      </c>
      <c r="D74" s="16" t="s">
        <v>114</v>
      </c>
      <c r="E74" s="16" t="s">
        <v>117</v>
      </c>
      <c r="F74" s="16" t="s">
        <v>122</v>
      </c>
      <c r="G74" s="16" t="s">
        <v>31</v>
      </c>
      <c r="H74" s="18">
        <v>58224</v>
      </c>
      <c r="I74" s="18">
        <v>58224</v>
      </c>
      <c r="J74" s="18">
        <v>27260</v>
      </c>
      <c r="K74" s="30">
        <f t="shared" si="0"/>
        <v>46.819181093707066</v>
      </c>
    </row>
    <row r="75" spans="1:11" ht="38.25">
      <c r="A75" s="16" t="s">
        <v>121</v>
      </c>
      <c r="B75" s="17" t="s">
        <v>34</v>
      </c>
      <c r="C75" s="16" t="s">
        <v>19</v>
      </c>
      <c r="D75" s="16" t="s">
        <v>114</v>
      </c>
      <c r="E75" s="16" t="s">
        <v>117</v>
      </c>
      <c r="F75" s="16" t="s">
        <v>122</v>
      </c>
      <c r="G75" s="16" t="s">
        <v>33</v>
      </c>
      <c r="H75" s="18">
        <v>17583</v>
      </c>
      <c r="I75" s="18">
        <v>17583</v>
      </c>
      <c r="J75" s="18">
        <v>7326</v>
      </c>
      <c r="K75" s="30">
        <f t="shared" si="0"/>
        <v>41.665244838764714</v>
      </c>
    </row>
    <row r="76" spans="1:11" ht="12.75">
      <c r="A76" s="16" t="s">
        <v>124</v>
      </c>
      <c r="B76" s="17" t="s">
        <v>47</v>
      </c>
      <c r="C76" s="16" t="s">
        <v>19</v>
      </c>
      <c r="D76" s="16" t="s">
        <v>114</v>
      </c>
      <c r="E76" s="16" t="s">
        <v>117</v>
      </c>
      <c r="F76" s="16" t="s">
        <v>122</v>
      </c>
      <c r="G76" s="16" t="s">
        <v>46</v>
      </c>
      <c r="H76" s="18">
        <v>6793</v>
      </c>
      <c r="I76" s="18">
        <v>14803</v>
      </c>
      <c r="J76" s="18">
        <v>0</v>
      </c>
      <c r="K76" s="30">
        <f t="shared" si="0"/>
        <v>0</v>
      </c>
    </row>
    <row r="77" spans="1:11" ht="25.5">
      <c r="A77" s="16" t="s">
        <v>125</v>
      </c>
      <c r="B77" s="17" t="s">
        <v>132</v>
      </c>
      <c r="C77" s="16" t="s">
        <v>19</v>
      </c>
      <c r="D77" s="16" t="s">
        <v>131</v>
      </c>
      <c r="E77" s="16"/>
      <c r="F77" s="16"/>
      <c r="G77" s="16"/>
      <c r="H77" s="18">
        <f aca="true" t="shared" si="7" ref="H77:J79">H78</f>
        <v>1366758</v>
      </c>
      <c r="I77" s="18">
        <f t="shared" si="7"/>
        <v>1366736</v>
      </c>
      <c r="J77" s="18">
        <f t="shared" si="7"/>
        <v>553741.95</v>
      </c>
      <c r="K77" s="30">
        <f t="shared" si="0"/>
        <v>40.51564823052879</v>
      </c>
    </row>
    <row r="78" spans="1:11" ht="15" customHeight="1">
      <c r="A78" s="16" t="s">
        <v>126</v>
      </c>
      <c r="B78" s="17" t="s">
        <v>135</v>
      </c>
      <c r="C78" s="16" t="s">
        <v>19</v>
      </c>
      <c r="D78" s="16" t="s">
        <v>131</v>
      </c>
      <c r="E78" s="16" t="s">
        <v>134</v>
      </c>
      <c r="F78" s="16"/>
      <c r="G78" s="16"/>
      <c r="H78" s="18">
        <f t="shared" si="7"/>
        <v>1366758</v>
      </c>
      <c r="I78" s="18">
        <f t="shared" si="7"/>
        <v>1366736</v>
      </c>
      <c r="J78" s="18">
        <f t="shared" si="7"/>
        <v>553741.95</v>
      </c>
      <c r="K78" s="30">
        <f t="shared" si="0"/>
        <v>40.51564823052879</v>
      </c>
    </row>
    <row r="79" spans="1:11" ht="38.25">
      <c r="A79" s="16" t="s">
        <v>127</v>
      </c>
      <c r="B79" s="17" t="s">
        <v>90</v>
      </c>
      <c r="C79" s="16" t="s">
        <v>19</v>
      </c>
      <c r="D79" s="16" t="s">
        <v>131</v>
      </c>
      <c r="E79" s="16" t="s">
        <v>134</v>
      </c>
      <c r="F79" s="16" t="s">
        <v>89</v>
      </c>
      <c r="G79" s="16"/>
      <c r="H79" s="18">
        <f t="shared" si="7"/>
        <v>1366758</v>
      </c>
      <c r="I79" s="18">
        <f t="shared" si="7"/>
        <v>1366736</v>
      </c>
      <c r="J79" s="18">
        <f t="shared" si="7"/>
        <v>553741.95</v>
      </c>
      <c r="K79" s="30">
        <f t="shared" si="0"/>
        <v>40.51564823052879</v>
      </c>
    </row>
    <row r="80" spans="1:11" ht="65.25" customHeight="1">
      <c r="A80" s="16" t="s">
        <v>128</v>
      </c>
      <c r="B80" s="17" t="s">
        <v>139</v>
      </c>
      <c r="C80" s="16" t="s">
        <v>19</v>
      </c>
      <c r="D80" s="16" t="s">
        <v>131</v>
      </c>
      <c r="E80" s="16" t="s">
        <v>134</v>
      </c>
      <c r="F80" s="16" t="s">
        <v>138</v>
      </c>
      <c r="G80" s="16"/>
      <c r="H80" s="18">
        <f>H84+H86+H89+H93+H95+H81</f>
        <v>1366758</v>
      </c>
      <c r="I80" s="18">
        <f>I84+I86+I89+I93+I95+I81</f>
        <v>1366736</v>
      </c>
      <c r="J80" s="18">
        <f>J84+J86+J89+J93+J95+J81</f>
        <v>553741.95</v>
      </c>
      <c r="K80" s="30">
        <f t="shared" si="0"/>
        <v>40.51564823052879</v>
      </c>
    </row>
    <row r="81" spans="1:11" ht="133.5" customHeight="1">
      <c r="A81" s="16" t="s">
        <v>129</v>
      </c>
      <c r="B81" s="21" t="s">
        <v>257</v>
      </c>
      <c r="C81" s="16" t="s">
        <v>19</v>
      </c>
      <c r="D81" s="16" t="s">
        <v>131</v>
      </c>
      <c r="E81" s="16" t="s">
        <v>134</v>
      </c>
      <c r="F81" s="16" t="s">
        <v>250</v>
      </c>
      <c r="G81" s="16"/>
      <c r="H81" s="18">
        <f>H82+H83</f>
        <v>42490</v>
      </c>
      <c r="I81" s="18">
        <f>I82+I83</f>
        <v>42490</v>
      </c>
      <c r="J81" s="18">
        <f>J82+J83</f>
        <v>23640</v>
      </c>
      <c r="K81" s="30">
        <f t="shared" si="0"/>
        <v>55.63662038126618</v>
      </c>
    </row>
    <row r="82" spans="1:11" ht="25.5">
      <c r="A82" s="16" t="s">
        <v>130</v>
      </c>
      <c r="B82" s="17" t="s">
        <v>32</v>
      </c>
      <c r="C82" s="16" t="s">
        <v>19</v>
      </c>
      <c r="D82" s="16" t="s">
        <v>131</v>
      </c>
      <c r="E82" s="16" t="s">
        <v>134</v>
      </c>
      <c r="F82" s="16" t="s">
        <v>250</v>
      </c>
      <c r="G82" s="16" t="s">
        <v>31</v>
      </c>
      <c r="H82" s="18">
        <v>32640</v>
      </c>
      <c r="I82" s="18">
        <v>32640</v>
      </c>
      <c r="J82" s="18">
        <v>18321</v>
      </c>
      <c r="K82" s="30">
        <f t="shared" si="0"/>
        <v>56.13051470588235</v>
      </c>
    </row>
    <row r="83" spans="1:11" ht="38.25">
      <c r="A83" s="16" t="s">
        <v>133</v>
      </c>
      <c r="B83" s="17" t="s">
        <v>34</v>
      </c>
      <c r="C83" s="16" t="s">
        <v>19</v>
      </c>
      <c r="D83" s="16" t="s">
        <v>131</v>
      </c>
      <c r="E83" s="16" t="s">
        <v>134</v>
      </c>
      <c r="F83" s="16" t="s">
        <v>250</v>
      </c>
      <c r="G83" s="16" t="s">
        <v>33</v>
      </c>
      <c r="H83" s="18">
        <v>9850</v>
      </c>
      <c r="I83" s="18">
        <v>9850</v>
      </c>
      <c r="J83" s="18">
        <v>5319</v>
      </c>
      <c r="K83" s="30">
        <f t="shared" si="0"/>
        <v>54</v>
      </c>
    </row>
    <row r="84" spans="1:11" ht="92.25" customHeight="1">
      <c r="A84" s="16" t="s">
        <v>136</v>
      </c>
      <c r="B84" s="19" t="s">
        <v>244</v>
      </c>
      <c r="C84" s="16" t="s">
        <v>19</v>
      </c>
      <c r="D84" s="16" t="s">
        <v>131</v>
      </c>
      <c r="E84" s="16" t="s">
        <v>134</v>
      </c>
      <c r="F84" s="16" t="s">
        <v>241</v>
      </c>
      <c r="G84" s="16"/>
      <c r="H84" s="18">
        <f>H85</f>
        <v>29300</v>
      </c>
      <c r="I84" s="18">
        <f>I85</f>
        <v>29278</v>
      </c>
      <c r="J84" s="18">
        <f>J85</f>
        <v>0</v>
      </c>
      <c r="K84" s="30">
        <f aca="true" t="shared" si="8" ref="K84:K145">J84/I84*100</f>
        <v>0</v>
      </c>
    </row>
    <row r="85" spans="1:11" ht="12.75">
      <c r="A85" s="16" t="s">
        <v>137</v>
      </c>
      <c r="B85" s="17" t="s">
        <v>47</v>
      </c>
      <c r="C85" s="16" t="s">
        <v>19</v>
      </c>
      <c r="D85" s="16" t="s">
        <v>131</v>
      </c>
      <c r="E85" s="16" t="s">
        <v>134</v>
      </c>
      <c r="F85" s="16" t="s">
        <v>241</v>
      </c>
      <c r="G85" s="16" t="s">
        <v>46</v>
      </c>
      <c r="H85" s="18">
        <v>29300</v>
      </c>
      <c r="I85" s="18">
        <v>29278</v>
      </c>
      <c r="J85" s="18">
        <v>0</v>
      </c>
      <c r="K85" s="30">
        <f t="shared" si="8"/>
        <v>0</v>
      </c>
    </row>
    <row r="86" spans="1:11" ht="117" customHeight="1">
      <c r="A86" s="16" t="s">
        <v>253</v>
      </c>
      <c r="B86" s="19" t="s">
        <v>141</v>
      </c>
      <c r="C86" s="16" t="s">
        <v>19</v>
      </c>
      <c r="D86" s="16" t="s">
        <v>131</v>
      </c>
      <c r="E86" s="16" t="s">
        <v>134</v>
      </c>
      <c r="F86" s="16" t="s">
        <v>140</v>
      </c>
      <c r="G86" s="16"/>
      <c r="H86" s="18">
        <f>H87+H88</f>
        <v>200991</v>
      </c>
      <c r="I86" s="18">
        <f>I87+I88</f>
        <v>200991</v>
      </c>
      <c r="J86" s="18">
        <f>J87+J88</f>
        <v>70308</v>
      </c>
      <c r="K86" s="30">
        <f t="shared" si="8"/>
        <v>34.98067077630342</v>
      </c>
    </row>
    <row r="87" spans="1:11" ht="25.5">
      <c r="A87" s="16" t="s">
        <v>142</v>
      </c>
      <c r="B87" s="17" t="s">
        <v>32</v>
      </c>
      <c r="C87" s="16" t="s">
        <v>19</v>
      </c>
      <c r="D87" s="16" t="s">
        <v>131</v>
      </c>
      <c r="E87" s="16" t="s">
        <v>134</v>
      </c>
      <c r="F87" s="16" t="s">
        <v>140</v>
      </c>
      <c r="G87" s="16" t="s">
        <v>31</v>
      </c>
      <c r="H87" s="18">
        <v>154371</v>
      </c>
      <c r="I87" s="18">
        <v>154371</v>
      </c>
      <c r="J87" s="18">
        <v>54001</v>
      </c>
      <c r="K87" s="30">
        <f t="shared" si="8"/>
        <v>34.98131125664795</v>
      </c>
    </row>
    <row r="88" spans="1:11" ht="38.25">
      <c r="A88" s="16" t="s">
        <v>143</v>
      </c>
      <c r="B88" s="17" t="s">
        <v>34</v>
      </c>
      <c r="C88" s="16" t="s">
        <v>19</v>
      </c>
      <c r="D88" s="16" t="s">
        <v>131</v>
      </c>
      <c r="E88" s="16" t="s">
        <v>134</v>
      </c>
      <c r="F88" s="16" t="s">
        <v>140</v>
      </c>
      <c r="G88" s="16" t="s">
        <v>33</v>
      </c>
      <c r="H88" s="18">
        <v>46620</v>
      </c>
      <c r="I88" s="18">
        <v>46620</v>
      </c>
      <c r="J88" s="18">
        <v>16307</v>
      </c>
      <c r="K88" s="30">
        <f t="shared" si="8"/>
        <v>34.97854997854998</v>
      </c>
    </row>
    <row r="89" spans="1:11" ht="91.5" customHeight="1">
      <c r="A89" s="16" t="s">
        <v>144</v>
      </c>
      <c r="B89" s="19" t="s">
        <v>148</v>
      </c>
      <c r="C89" s="16" t="s">
        <v>19</v>
      </c>
      <c r="D89" s="16" t="s">
        <v>131</v>
      </c>
      <c r="E89" s="16" t="s">
        <v>134</v>
      </c>
      <c r="F89" s="16" t="s">
        <v>147</v>
      </c>
      <c r="G89" s="16"/>
      <c r="H89" s="18">
        <f>H90+H91+H92</f>
        <v>992512</v>
      </c>
      <c r="I89" s="18">
        <f>I90+I91+I92</f>
        <v>992436</v>
      </c>
      <c r="J89" s="18">
        <f>J90+J91+J92</f>
        <v>414793.95</v>
      </c>
      <c r="K89" s="30">
        <f t="shared" si="8"/>
        <v>41.79553643761412</v>
      </c>
    </row>
    <row r="90" spans="1:11" ht="25.5">
      <c r="A90" s="16" t="s">
        <v>145</v>
      </c>
      <c r="B90" s="17" t="s">
        <v>32</v>
      </c>
      <c r="C90" s="16" t="s">
        <v>19</v>
      </c>
      <c r="D90" s="16" t="s">
        <v>131</v>
      </c>
      <c r="E90" s="16" t="s">
        <v>134</v>
      </c>
      <c r="F90" s="16" t="s">
        <v>147</v>
      </c>
      <c r="G90" s="16" t="s">
        <v>31</v>
      </c>
      <c r="H90" s="18">
        <v>278781</v>
      </c>
      <c r="I90" s="18">
        <v>278781</v>
      </c>
      <c r="J90" s="18">
        <v>76682.27</v>
      </c>
      <c r="K90" s="30">
        <f t="shared" si="8"/>
        <v>27.506275535276796</v>
      </c>
    </row>
    <row r="91" spans="1:11" ht="38.25">
      <c r="A91" s="16" t="s">
        <v>146</v>
      </c>
      <c r="B91" s="17" t="s">
        <v>34</v>
      </c>
      <c r="C91" s="16" t="s">
        <v>19</v>
      </c>
      <c r="D91" s="16" t="s">
        <v>131</v>
      </c>
      <c r="E91" s="16" t="s">
        <v>134</v>
      </c>
      <c r="F91" s="16" t="s">
        <v>147</v>
      </c>
      <c r="G91" s="16" t="s">
        <v>33</v>
      </c>
      <c r="H91" s="18">
        <v>84192</v>
      </c>
      <c r="I91" s="18">
        <v>84192</v>
      </c>
      <c r="J91" s="18">
        <v>20353.28</v>
      </c>
      <c r="K91" s="30">
        <f t="shared" si="8"/>
        <v>24.17483846446218</v>
      </c>
    </row>
    <row r="92" spans="1:11" ht="12.75">
      <c r="A92" s="16" t="s">
        <v>149</v>
      </c>
      <c r="B92" s="17" t="s">
        <v>47</v>
      </c>
      <c r="C92" s="16" t="s">
        <v>19</v>
      </c>
      <c r="D92" s="16" t="s">
        <v>131</v>
      </c>
      <c r="E92" s="16" t="s">
        <v>134</v>
      </c>
      <c r="F92" s="16" t="s">
        <v>147</v>
      </c>
      <c r="G92" s="16" t="s">
        <v>46</v>
      </c>
      <c r="H92" s="18">
        <v>629539</v>
      </c>
      <c r="I92" s="18">
        <v>629463</v>
      </c>
      <c r="J92" s="18">
        <v>317758.4</v>
      </c>
      <c r="K92" s="30">
        <f t="shared" si="8"/>
        <v>50.480870202061126</v>
      </c>
    </row>
    <row r="93" spans="1:11" ht="79.5" customHeight="1">
      <c r="A93" s="16" t="s">
        <v>150</v>
      </c>
      <c r="B93" s="19" t="s">
        <v>157</v>
      </c>
      <c r="C93" s="16" t="s">
        <v>19</v>
      </c>
      <c r="D93" s="16" t="s">
        <v>131</v>
      </c>
      <c r="E93" s="16" t="s">
        <v>134</v>
      </c>
      <c r="F93" s="16" t="s">
        <v>156</v>
      </c>
      <c r="G93" s="16"/>
      <c r="H93" s="18">
        <f>H94</f>
        <v>100000</v>
      </c>
      <c r="I93" s="18">
        <f>I94</f>
        <v>100000</v>
      </c>
      <c r="J93" s="18">
        <f>J94</f>
        <v>45000</v>
      </c>
      <c r="K93" s="30">
        <f t="shared" si="8"/>
        <v>45</v>
      </c>
    </row>
    <row r="94" spans="1:11" ht="12.75">
      <c r="A94" s="16" t="s">
        <v>151</v>
      </c>
      <c r="B94" s="17" t="s">
        <v>47</v>
      </c>
      <c r="C94" s="16" t="s">
        <v>19</v>
      </c>
      <c r="D94" s="16" t="s">
        <v>131</v>
      </c>
      <c r="E94" s="16" t="s">
        <v>134</v>
      </c>
      <c r="F94" s="16" t="s">
        <v>156</v>
      </c>
      <c r="G94" s="16" t="s">
        <v>46</v>
      </c>
      <c r="H94" s="18">
        <v>100000</v>
      </c>
      <c r="I94" s="18">
        <v>100000</v>
      </c>
      <c r="J94" s="18">
        <v>45000</v>
      </c>
      <c r="K94" s="30">
        <f t="shared" si="8"/>
        <v>45</v>
      </c>
    </row>
    <row r="95" spans="1:11" ht="92.25" customHeight="1">
      <c r="A95" s="16" t="s">
        <v>152</v>
      </c>
      <c r="B95" s="19" t="s">
        <v>240</v>
      </c>
      <c r="C95" s="16" t="s">
        <v>19</v>
      </c>
      <c r="D95" s="16" t="s">
        <v>131</v>
      </c>
      <c r="E95" s="16" t="s">
        <v>134</v>
      </c>
      <c r="F95" s="16" t="s">
        <v>239</v>
      </c>
      <c r="G95" s="16"/>
      <c r="H95" s="18">
        <f>H96</f>
        <v>1465</v>
      </c>
      <c r="I95" s="18">
        <f>I96</f>
        <v>1541</v>
      </c>
      <c r="J95" s="18">
        <f>J96</f>
        <v>0</v>
      </c>
      <c r="K95" s="30">
        <f t="shared" si="8"/>
        <v>0</v>
      </c>
    </row>
    <row r="96" spans="1:11" ht="12.75">
      <c r="A96" s="16" t="s">
        <v>153</v>
      </c>
      <c r="B96" s="17" t="s">
        <v>47</v>
      </c>
      <c r="C96" s="16" t="s">
        <v>19</v>
      </c>
      <c r="D96" s="16" t="s">
        <v>131</v>
      </c>
      <c r="E96" s="16" t="s">
        <v>134</v>
      </c>
      <c r="F96" s="16" t="s">
        <v>239</v>
      </c>
      <c r="G96" s="16" t="s">
        <v>46</v>
      </c>
      <c r="H96" s="18">
        <v>1465</v>
      </c>
      <c r="I96" s="18">
        <v>1541</v>
      </c>
      <c r="J96" s="18">
        <v>0</v>
      </c>
      <c r="K96" s="30">
        <f t="shared" si="8"/>
        <v>0</v>
      </c>
    </row>
    <row r="97" spans="1:11" ht="12.75">
      <c r="A97" s="16" t="s">
        <v>154</v>
      </c>
      <c r="B97" s="17" t="s">
        <v>162</v>
      </c>
      <c r="C97" s="16" t="s">
        <v>19</v>
      </c>
      <c r="D97" s="16" t="s">
        <v>161</v>
      </c>
      <c r="E97" s="16"/>
      <c r="F97" s="16"/>
      <c r="G97" s="16"/>
      <c r="H97" s="18">
        <f aca="true" t="shared" si="9" ref="H97:J99">H98</f>
        <v>1162400</v>
      </c>
      <c r="I97" s="18">
        <f t="shared" si="9"/>
        <v>1412400</v>
      </c>
      <c r="J97" s="18">
        <f t="shared" si="9"/>
        <v>248965.84</v>
      </c>
      <c r="K97" s="30">
        <f t="shared" si="8"/>
        <v>17.62714811668083</v>
      </c>
    </row>
    <row r="98" spans="1:11" ht="18" customHeight="1">
      <c r="A98" s="16" t="s">
        <v>155</v>
      </c>
      <c r="B98" s="17" t="s">
        <v>165</v>
      </c>
      <c r="C98" s="16" t="s">
        <v>19</v>
      </c>
      <c r="D98" s="16" t="s">
        <v>161</v>
      </c>
      <c r="E98" s="16" t="s">
        <v>164</v>
      </c>
      <c r="F98" s="16"/>
      <c r="G98" s="16"/>
      <c r="H98" s="18">
        <f t="shared" si="9"/>
        <v>1162400</v>
      </c>
      <c r="I98" s="18">
        <f t="shared" si="9"/>
        <v>1412400</v>
      </c>
      <c r="J98" s="18">
        <f t="shared" si="9"/>
        <v>248965.84</v>
      </c>
      <c r="K98" s="30">
        <f t="shared" si="8"/>
        <v>17.62714811668083</v>
      </c>
    </row>
    <row r="99" spans="1:11" ht="25.5">
      <c r="A99" s="16" t="s">
        <v>158</v>
      </c>
      <c r="B99" s="17" t="s">
        <v>168</v>
      </c>
      <c r="C99" s="16" t="s">
        <v>19</v>
      </c>
      <c r="D99" s="16" t="s">
        <v>161</v>
      </c>
      <c r="E99" s="16" t="s">
        <v>164</v>
      </c>
      <c r="F99" s="16" t="s">
        <v>167</v>
      </c>
      <c r="G99" s="16"/>
      <c r="H99" s="18">
        <f t="shared" si="9"/>
        <v>1162400</v>
      </c>
      <c r="I99" s="18">
        <f t="shared" si="9"/>
        <v>1412400</v>
      </c>
      <c r="J99" s="18">
        <f t="shared" si="9"/>
        <v>248965.84</v>
      </c>
      <c r="K99" s="30">
        <f t="shared" si="8"/>
        <v>17.62714811668083</v>
      </c>
    </row>
    <row r="100" spans="1:11" ht="54.75" customHeight="1">
      <c r="A100" s="16" t="s">
        <v>159</v>
      </c>
      <c r="B100" s="17" t="s">
        <v>171</v>
      </c>
      <c r="C100" s="16" t="s">
        <v>19</v>
      </c>
      <c r="D100" s="16" t="s">
        <v>161</v>
      </c>
      <c r="E100" s="16" t="s">
        <v>164</v>
      </c>
      <c r="F100" s="16" t="s">
        <v>170</v>
      </c>
      <c r="G100" s="16"/>
      <c r="H100" s="18">
        <f>H105+H107+H111+H103+H101+H109</f>
        <v>1162400</v>
      </c>
      <c r="I100" s="18">
        <f>I105+I107+I111+I103+I101+I109</f>
        <v>1412400</v>
      </c>
      <c r="J100" s="18">
        <f>J105+J107+J111+J103+J101+J109</f>
        <v>248965.84</v>
      </c>
      <c r="K100" s="30">
        <f t="shared" si="8"/>
        <v>17.62714811668083</v>
      </c>
    </row>
    <row r="101" spans="1:11" ht="105" customHeight="1">
      <c r="A101" s="16" t="s">
        <v>160</v>
      </c>
      <c r="B101" s="21" t="s">
        <v>263</v>
      </c>
      <c r="C101" s="16" t="s">
        <v>19</v>
      </c>
      <c r="D101" s="16" t="s">
        <v>161</v>
      </c>
      <c r="E101" s="16" t="s">
        <v>164</v>
      </c>
      <c r="F101" s="16" t="s">
        <v>262</v>
      </c>
      <c r="G101" s="16"/>
      <c r="H101" s="18">
        <f>H102</f>
        <v>0</v>
      </c>
      <c r="I101" s="18">
        <f>I102</f>
        <v>150000</v>
      </c>
      <c r="J101" s="18">
        <f>J102</f>
        <v>0</v>
      </c>
      <c r="K101" s="30">
        <f t="shared" si="8"/>
        <v>0</v>
      </c>
    </row>
    <row r="102" spans="1:11" ht="12.75">
      <c r="A102" s="16" t="s">
        <v>163</v>
      </c>
      <c r="B102" s="17" t="s">
        <v>47</v>
      </c>
      <c r="C102" s="16" t="s">
        <v>19</v>
      </c>
      <c r="D102" s="16" t="s">
        <v>161</v>
      </c>
      <c r="E102" s="16" t="s">
        <v>164</v>
      </c>
      <c r="F102" s="16" t="s">
        <v>262</v>
      </c>
      <c r="G102" s="16" t="s">
        <v>46</v>
      </c>
      <c r="H102" s="18">
        <v>0</v>
      </c>
      <c r="I102" s="18">
        <v>150000</v>
      </c>
      <c r="J102" s="18">
        <v>0</v>
      </c>
      <c r="K102" s="30">
        <f t="shared" si="8"/>
        <v>0</v>
      </c>
    </row>
    <row r="103" spans="1:11" ht="105" customHeight="1">
      <c r="A103" s="16" t="s">
        <v>166</v>
      </c>
      <c r="B103" s="21" t="s">
        <v>246</v>
      </c>
      <c r="C103" s="16" t="s">
        <v>19</v>
      </c>
      <c r="D103" s="16" t="s">
        <v>161</v>
      </c>
      <c r="E103" s="16" t="s">
        <v>164</v>
      </c>
      <c r="F103" s="16" t="s">
        <v>245</v>
      </c>
      <c r="G103" s="16"/>
      <c r="H103" s="18">
        <f>H104</f>
        <v>951100</v>
      </c>
      <c r="I103" s="18">
        <f>I104</f>
        <v>951100</v>
      </c>
      <c r="J103" s="18">
        <f>J104</f>
        <v>0</v>
      </c>
      <c r="K103" s="30">
        <f t="shared" si="8"/>
        <v>0</v>
      </c>
    </row>
    <row r="104" spans="1:11" ht="12.75">
      <c r="A104" s="16" t="s">
        <v>169</v>
      </c>
      <c r="B104" s="17" t="s">
        <v>47</v>
      </c>
      <c r="C104" s="16" t="s">
        <v>19</v>
      </c>
      <c r="D104" s="16" t="s">
        <v>161</v>
      </c>
      <c r="E104" s="16" t="s">
        <v>164</v>
      </c>
      <c r="F104" s="16" t="s">
        <v>245</v>
      </c>
      <c r="G104" s="16" t="s">
        <v>46</v>
      </c>
      <c r="H104" s="18">
        <v>951100</v>
      </c>
      <c r="I104" s="18">
        <v>951100</v>
      </c>
      <c r="J104" s="18">
        <v>0</v>
      </c>
      <c r="K104" s="30">
        <f t="shared" si="8"/>
        <v>0</v>
      </c>
    </row>
    <row r="105" spans="1:11" ht="76.5">
      <c r="A105" s="16" t="s">
        <v>172</v>
      </c>
      <c r="B105" s="19" t="s">
        <v>174</v>
      </c>
      <c r="C105" s="16" t="s">
        <v>19</v>
      </c>
      <c r="D105" s="16" t="s">
        <v>161</v>
      </c>
      <c r="E105" s="16" t="s">
        <v>164</v>
      </c>
      <c r="F105" s="16" t="s">
        <v>173</v>
      </c>
      <c r="G105" s="16"/>
      <c r="H105" s="18">
        <f>H106</f>
        <v>98400</v>
      </c>
      <c r="I105" s="18">
        <f>I106</f>
        <v>98200</v>
      </c>
      <c r="J105" s="18">
        <f>J106</f>
        <v>70000</v>
      </c>
      <c r="K105" s="30">
        <f t="shared" si="8"/>
        <v>71.28309572301426</v>
      </c>
    </row>
    <row r="106" spans="1:11" ht="12.75">
      <c r="A106" s="16" t="s">
        <v>175</v>
      </c>
      <c r="B106" s="17" t="s">
        <v>47</v>
      </c>
      <c r="C106" s="16" t="s">
        <v>19</v>
      </c>
      <c r="D106" s="16" t="s">
        <v>161</v>
      </c>
      <c r="E106" s="16" t="s">
        <v>164</v>
      </c>
      <c r="F106" s="16" t="s">
        <v>173</v>
      </c>
      <c r="G106" s="16" t="s">
        <v>46</v>
      </c>
      <c r="H106" s="18">
        <v>98400</v>
      </c>
      <c r="I106" s="18">
        <v>98200</v>
      </c>
      <c r="J106" s="18">
        <v>70000</v>
      </c>
      <c r="K106" s="30">
        <f t="shared" si="8"/>
        <v>71.28309572301426</v>
      </c>
    </row>
    <row r="107" spans="1:11" ht="92.25" customHeight="1">
      <c r="A107" s="16" t="s">
        <v>176</v>
      </c>
      <c r="B107" s="19" t="s">
        <v>179</v>
      </c>
      <c r="C107" s="16" t="s">
        <v>19</v>
      </c>
      <c r="D107" s="16" t="s">
        <v>161</v>
      </c>
      <c r="E107" s="16" t="s">
        <v>164</v>
      </c>
      <c r="F107" s="16" t="s">
        <v>178</v>
      </c>
      <c r="G107" s="16"/>
      <c r="H107" s="18">
        <f>H108</f>
        <v>100000</v>
      </c>
      <c r="I107" s="18">
        <f>I108</f>
        <v>200000</v>
      </c>
      <c r="J107" s="18">
        <f>J108</f>
        <v>178965.84</v>
      </c>
      <c r="K107" s="30">
        <f t="shared" si="8"/>
        <v>89.48292</v>
      </c>
    </row>
    <row r="108" spans="1:11" ht="12.75">
      <c r="A108" s="16" t="s">
        <v>177</v>
      </c>
      <c r="B108" s="17" t="s">
        <v>47</v>
      </c>
      <c r="C108" s="16" t="s">
        <v>19</v>
      </c>
      <c r="D108" s="16" t="s">
        <v>161</v>
      </c>
      <c r="E108" s="16" t="s">
        <v>164</v>
      </c>
      <c r="F108" s="16" t="s">
        <v>178</v>
      </c>
      <c r="G108" s="16" t="s">
        <v>46</v>
      </c>
      <c r="H108" s="18">
        <v>100000</v>
      </c>
      <c r="I108" s="18">
        <v>200000</v>
      </c>
      <c r="J108" s="18">
        <v>178965.84</v>
      </c>
      <c r="K108" s="30">
        <f t="shared" si="8"/>
        <v>89.48292</v>
      </c>
    </row>
    <row r="109" spans="1:11" ht="108" customHeight="1">
      <c r="A109" s="16" t="s">
        <v>180</v>
      </c>
      <c r="B109" s="21" t="s">
        <v>265</v>
      </c>
      <c r="C109" s="16" t="s">
        <v>19</v>
      </c>
      <c r="D109" s="16" t="s">
        <v>161</v>
      </c>
      <c r="E109" s="16" t="s">
        <v>164</v>
      </c>
      <c r="F109" s="16" t="s">
        <v>247</v>
      </c>
      <c r="G109" s="16"/>
      <c r="H109" s="18">
        <f>H110</f>
        <v>0</v>
      </c>
      <c r="I109" s="18">
        <f>I110</f>
        <v>200</v>
      </c>
      <c r="J109" s="18">
        <f>J110</f>
        <v>0</v>
      </c>
      <c r="K109" s="30">
        <f t="shared" si="8"/>
        <v>0</v>
      </c>
    </row>
    <row r="110" spans="1:11" ht="12.75">
      <c r="A110" s="16" t="s">
        <v>181</v>
      </c>
      <c r="B110" s="17" t="s">
        <v>47</v>
      </c>
      <c r="C110" s="16" t="s">
        <v>19</v>
      </c>
      <c r="D110" s="16" t="s">
        <v>161</v>
      </c>
      <c r="E110" s="16" t="s">
        <v>164</v>
      </c>
      <c r="F110" s="16" t="s">
        <v>247</v>
      </c>
      <c r="G110" s="16" t="s">
        <v>46</v>
      </c>
      <c r="H110" s="18">
        <v>0</v>
      </c>
      <c r="I110" s="18">
        <v>200</v>
      </c>
      <c r="J110" s="18">
        <v>0</v>
      </c>
      <c r="K110" s="30">
        <f t="shared" si="8"/>
        <v>0</v>
      </c>
    </row>
    <row r="111" spans="1:11" ht="108" customHeight="1">
      <c r="A111" s="16" t="s">
        <v>182</v>
      </c>
      <c r="B111" s="21" t="s">
        <v>248</v>
      </c>
      <c r="C111" s="16" t="s">
        <v>19</v>
      </c>
      <c r="D111" s="16" t="s">
        <v>161</v>
      </c>
      <c r="E111" s="16" t="s">
        <v>164</v>
      </c>
      <c r="F111" s="16" t="s">
        <v>247</v>
      </c>
      <c r="G111" s="16"/>
      <c r="H111" s="18">
        <f>H112</f>
        <v>12900</v>
      </c>
      <c r="I111" s="18">
        <f>I112</f>
        <v>12900</v>
      </c>
      <c r="J111" s="18">
        <f>J112</f>
        <v>0</v>
      </c>
      <c r="K111" s="30">
        <f t="shared" si="8"/>
        <v>0</v>
      </c>
    </row>
    <row r="112" spans="1:11" ht="12.75">
      <c r="A112" s="16" t="s">
        <v>185</v>
      </c>
      <c r="B112" s="17" t="s">
        <v>47</v>
      </c>
      <c r="C112" s="16" t="s">
        <v>19</v>
      </c>
      <c r="D112" s="16" t="s">
        <v>161</v>
      </c>
      <c r="E112" s="16" t="s">
        <v>164</v>
      </c>
      <c r="F112" s="16" t="s">
        <v>247</v>
      </c>
      <c r="G112" s="16" t="s">
        <v>46</v>
      </c>
      <c r="H112" s="18">
        <v>12900</v>
      </c>
      <c r="I112" s="18">
        <v>12900</v>
      </c>
      <c r="J112" s="18">
        <v>0</v>
      </c>
      <c r="K112" s="30">
        <f t="shared" si="8"/>
        <v>0</v>
      </c>
    </row>
    <row r="113" spans="1:11" ht="12.75">
      <c r="A113" s="16" t="s">
        <v>188</v>
      </c>
      <c r="B113" s="17" t="s">
        <v>184</v>
      </c>
      <c r="C113" s="16" t="s">
        <v>19</v>
      </c>
      <c r="D113" s="16" t="s">
        <v>183</v>
      </c>
      <c r="E113" s="16"/>
      <c r="F113" s="16"/>
      <c r="G113" s="16"/>
      <c r="H113" s="18">
        <f>H114+H132</f>
        <v>629247</v>
      </c>
      <c r="I113" s="18">
        <f>I114+I132</f>
        <v>765055.76</v>
      </c>
      <c r="J113" s="18">
        <f>J114+J132</f>
        <v>334801.77</v>
      </c>
      <c r="K113" s="30">
        <f t="shared" si="8"/>
        <v>43.761747509750144</v>
      </c>
    </row>
    <row r="114" spans="1:11" ht="12.75">
      <c r="A114" s="16" t="s">
        <v>189</v>
      </c>
      <c r="B114" s="17" t="s">
        <v>187</v>
      </c>
      <c r="C114" s="16" t="s">
        <v>19</v>
      </c>
      <c r="D114" s="16" t="s">
        <v>183</v>
      </c>
      <c r="E114" s="16" t="s">
        <v>186</v>
      </c>
      <c r="F114" s="16"/>
      <c r="G114" s="16"/>
      <c r="H114" s="18">
        <f>H115</f>
        <v>477632</v>
      </c>
      <c r="I114" s="18">
        <f>I115</f>
        <v>575536.76</v>
      </c>
      <c r="J114" s="18">
        <f>J115</f>
        <v>249216.67</v>
      </c>
      <c r="K114" s="30">
        <f t="shared" si="8"/>
        <v>43.30160770269479</v>
      </c>
    </row>
    <row r="115" spans="1:11" ht="25.5">
      <c r="A115" s="16" t="s">
        <v>192</v>
      </c>
      <c r="B115" s="17" t="s">
        <v>168</v>
      </c>
      <c r="C115" s="16" t="s">
        <v>19</v>
      </c>
      <c r="D115" s="16" t="s">
        <v>183</v>
      </c>
      <c r="E115" s="16" t="s">
        <v>186</v>
      </c>
      <c r="F115" s="16" t="s">
        <v>167</v>
      </c>
      <c r="G115" s="16"/>
      <c r="H115" s="18">
        <f>H116+H119</f>
        <v>477632</v>
      </c>
      <c r="I115" s="18">
        <f>I116+I119</f>
        <v>575536.76</v>
      </c>
      <c r="J115" s="18">
        <f>J116+J119</f>
        <v>249216.67</v>
      </c>
      <c r="K115" s="30">
        <f t="shared" si="8"/>
        <v>43.30160770269479</v>
      </c>
    </row>
    <row r="116" spans="1:11" ht="51">
      <c r="A116" s="16" t="s">
        <v>195</v>
      </c>
      <c r="B116" s="17" t="s">
        <v>191</v>
      </c>
      <c r="C116" s="16" t="s">
        <v>19</v>
      </c>
      <c r="D116" s="16" t="s">
        <v>183</v>
      </c>
      <c r="E116" s="16" t="s">
        <v>186</v>
      </c>
      <c r="F116" s="16" t="s">
        <v>190</v>
      </c>
      <c r="G116" s="16"/>
      <c r="H116" s="18">
        <f aca="true" t="shared" si="10" ref="H116:J117">H117</f>
        <v>350632</v>
      </c>
      <c r="I116" s="18">
        <f t="shared" si="10"/>
        <v>370632</v>
      </c>
      <c r="J116" s="18">
        <f t="shared" si="10"/>
        <v>181336.67</v>
      </c>
      <c r="K116" s="30">
        <f t="shared" si="8"/>
        <v>48.92633933389454</v>
      </c>
    </row>
    <row r="117" spans="1:11" ht="64.5" customHeight="1">
      <c r="A117" s="16" t="s">
        <v>196</v>
      </c>
      <c r="B117" s="17" t="s">
        <v>194</v>
      </c>
      <c r="C117" s="16" t="s">
        <v>19</v>
      </c>
      <c r="D117" s="16" t="s">
        <v>183</v>
      </c>
      <c r="E117" s="16" t="s">
        <v>186</v>
      </c>
      <c r="F117" s="16" t="s">
        <v>193</v>
      </c>
      <c r="G117" s="16"/>
      <c r="H117" s="18">
        <f t="shared" si="10"/>
        <v>350632</v>
      </c>
      <c r="I117" s="18">
        <f t="shared" si="10"/>
        <v>370632</v>
      </c>
      <c r="J117" s="18">
        <f t="shared" si="10"/>
        <v>181336.67</v>
      </c>
      <c r="K117" s="30">
        <f t="shared" si="8"/>
        <v>48.92633933389454</v>
      </c>
    </row>
    <row r="118" spans="1:11" ht="12.75">
      <c r="A118" s="16" t="s">
        <v>197</v>
      </c>
      <c r="B118" s="17" t="s">
        <v>47</v>
      </c>
      <c r="C118" s="16" t="s">
        <v>19</v>
      </c>
      <c r="D118" s="16" t="s">
        <v>183</v>
      </c>
      <c r="E118" s="16" t="s">
        <v>186</v>
      </c>
      <c r="F118" s="16" t="s">
        <v>193</v>
      </c>
      <c r="G118" s="16" t="s">
        <v>46</v>
      </c>
      <c r="H118" s="18">
        <v>350632</v>
      </c>
      <c r="I118" s="18">
        <v>370632</v>
      </c>
      <c r="J118" s="18">
        <v>181336.67</v>
      </c>
      <c r="K118" s="30">
        <f t="shared" si="8"/>
        <v>48.92633933389454</v>
      </c>
    </row>
    <row r="119" spans="1:11" ht="63.75">
      <c r="A119" s="16" t="s">
        <v>200</v>
      </c>
      <c r="B119" s="17" t="s">
        <v>199</v>
      </c>
      <c r="C119" s="16" t="s">
        <v>19</v>
      </c>
      <c r="D119" s="16" t="s">
        <v>183</v>
      </c>
      <c r="E119" s="16" t="s">
        <v>186</v>
      </c>
      <c r="F119" s="16" t="s">
        <v>198</v>
      </c>
      <c r="G119" s="16"/>
      <c r="H119" s="18">
        <f>H122+H126+H128+H130+H124+H120</f>
        <v>127000</v>
      </c>
      <c r="I119" s="18">
        <f>I122+I126+I128+I130+I124+I120</f>
        <v>204904.76</v>
      </c>
      <c r="J119" s="18">
        <f>J122+J126+J128+J130+J124+J120</f>
        <v>67880</v>
      </c>
      <c r="K119" s="30">
        <f t="shared" si="8"/>
        <v>33.12758571347976</v>
      </c>
    </row>
    <row r="120" spans="1:11" ht="89.25">
      <c r="A120" s="16" t="s">
        <v>203</v>
      </c>
      <c r="B120" s="19" t="s">
        <v>202</v>
      </c>
      <c r="C120" s="16" t="s">
        <v>19</v>
      </c>
      <c r="D120" s="16" t="s">
        <v>183</v>
      </c>
      <c r="E120" s="16" t="s">
        <v>186</v>
      </c>
      <c r="F120" s="16" t="s">
        <v>201</v>
      </c>
      <c r="G120" s="16"/>
      <c r="H120" s="18">
        <f>H121</f>
        <v>13251</v>
      </c>
      <c r="I120" s="18">
        <f>I121</f>
        <v>13251</v>
      </c>
      <c r="J120" s="18">
        <f>J121</f>
        <v>0</v>
      </c>
      <c r="K120" s="30">
        <f>J120/I120*100</f>
        <v>0</v>
      </c>
    </row>
    <row r="121" spans="1:11" ht="12.75">
      <c r="A121" s="16" t="s">
        <v>204</v>
      </c>
      <c r="B121" s="17" t="s">
        <v>47</v>
      </c>
      <c r="C121" s="16" t="s">
        <v>19</v>
      </c>
      <c r="D121" s="16" t="s">
        <v>183</v>
      </c>
      <c r="E121" s="16" t="s">
        <v>186</v>
      </c>
      <c r="F121" s="16" t="s">
        <v>201</v>
      </c>
      <c r="G121" s="16" t="s">
        <v>46</v>
      </c>
      <c r="H121" s="18">
        <v>13251</v>
      </c>
      <c r="I121" s="18">
        <v>13251</v>
      </c>
      <c r="J121" s="18">
        <v>0</v>
      </c>
      <c r="K121" s="30">
        <f>J121/I121*100</f>
        <v>0</v>
      </c>
    </row>
    <row r="122" spans="1:11" ht="89.25">
      <c r="A122" s="16" t="s">
        <v>205</v>
      </c>
      <c r="B122" s="19" t="s">
        <v>286</v>
      </c>
      <c r="C122" s="16" t="s">
        <v>19</v>
      </c>
      <c r="D122" s="16" t="s">
        <v>183</v>
      </c>
      <c r="E122" s="16" t="s">
        <v>186</v>
      </c>
      <c r="F122" s="16" t="s">
        <v>285</v>
      </c>
      <c r="G122" s="16"/>
      <c r="H122" s="18">
        <f>H123</f>
        <v>0</v>
      </c>
      <c r="I122" s="18">
        <f>I123</f>
        <v>44200</v>
      </c>
      <c r="J122" s="18">
        <f>J123</f>
        <v>0</v>
      </c>
      <c r="K122" s="30">
        <f t="shared" si="8"/>
        <v>0</v>
      </c>
    </row>
    <row r="123" spans="1:11" ht="12.75">
      <c r="A123" s="16" t="s">
        <v>208</v>
      </c>
      <c r="B123" s="17" t="s">
        <v>47</v>
      </c>
      <c r="C123" s="16" t="s">
        <v>19</v>
      </c>
      <c r="D123" s="16" t="s">
        <v>183</v>
      </c>
      <c r="E123" s="16" t="s">
        <v>186</v>
      </c>
      <c r="F123" s="16" t="s">
        <v>285</v>
      </c>
      <c r="G123" s="16" t="s">
        <v>46</v>
      </c>
      <c r="H123" s="18">
        <v>0</v>
      </c>
      <c r="I123" s="18">
        <v>44200</v>
      </c>
      <c r="J123" s="18">
        <v>0</v>
      </c>
      <c r="K123" s="30">
        <f t="shared" si="8"/>
        <v>0</v>
      </c>
    </row>
    <row r="124" spans="1:11" ht="78" customHeight="1">
      <c r="A124" s="16" t="s">
        <v>209</v>
      </c>
      <c r="B124" s="19" t="s">
        <v>207</v>
      </c>
      <c r="C124" s="16" t="s">
        <v>19</v>
      </c>
      <c r="D124" s="16" t="s">
        <v>183</v>
      </c>
      <c r="E124" s="16" t="s">
        <v>186</v>
      </c>
      <c r="F124" s="16" t="s">
        <v>206</v>
      </c>
      <c r="G124" s="16"/>
      <c r="H124" s="18">
        <f>H125</f>
        <v>72000</v>
      </c>
      <c r="I124" s="18">
        <f>I125</f>
        <v>72000</v>
      </c>
      <c r="J124" s="18">
        <f>J125</f>
        <v>30000</v>
      </c>
      <c r="K124" s="30">
        <f t="shared" si="8"/>
        <v>41.66666666666667</v>
      </c>
    </row>
    <row r="125" spans="1:11" ht="12.75">
      <c r="A125" s="16" t="s">
        <v>210</v>
      </c>
      <c r="B125" s="17" t="s">
        <v>47</v>
      </c>
      <c r="C125" s="16" t="s">
        <v>19</v>
      </c>
      <c r="D125" s="16" t="s">
        <v>183</v>
      </c>
      <c r="E125" s="16" t="s">
        <v>186</v>
      </c>
      <c r="F125" s="16" t="s">
        <v>206</v>
      </c>
      <c r="G125" s="16" t="s">
        <v>46</v>
      </c>
      <c r="H125" s="18">
        <v>72000</v>
      </c>
      <c r="I125" s="18">
        <v>72000</v>
      </c>
      <c r="J125" s="18">
        <v>30000</v>
      </c>
      <c r="K125" s="30">
        <f t="shared" si="8"/>
        <v>41.66666666666667</v>
      </c>
    </row>
    <row r="126" spans="1:11" ht="78" customHeight="1">
      <c r="A126" s="16" t="s">
        <v>211</v>
      </c>
      <c r="B126" s="19" t="s">
        <v>261</v>
      </c>
      <c r="C126" s="16" t="s">
        <v>19</v>
      </c>
      <c r="D126" s="16" t="s">
        <v>183</v>
      </c>
      <c r="E126" s="16" t="s">
        <v>186</v>
      </c>
      <c r="F126" s="16" t="s">
        <v>260</v>
      </c>
      <c r="G126" s="16"/>
      <c r="H126" s="18">
        <f>H127</f>
        <v>0</v>
      </c>
      <c r="I126" s="18">
        <f>I127</f>
        <v>1</v>
      </c>
      <c r="J126" s="18">
        <f>J127</f>
        <v>0</v>
      </c>
      <c r="K126" s="30">
        <f t="shared" si="8"/>
        <v>0</v>
      </c>
    </row>
    <row r="127" spans="1:11" ht="12.75">
      <c r="A127" s="16" t="s">
        <v>212</v>
      </c>
      <c r="B127" s="17" t="s">
        <v>47</v>
      </c>
      <c r="C127" s="16" t="s">
        <v>19</v>
      </c>
      <c r="D127" s="16" t="s">
        <v>183</v>
      </c>
      <c r="E127" s="16" t="s">
        <v>186</v>
      </c>
      <c r="F127" s="16" t="s">
        <v>260</v>
      </c>
      <c r="G127" s="16" t="s">
        <v>46</v>
      </c>
      <c r="H127" s="18">
        <v>0</v>
      </c>
      <c r="I127" s="18">
        <v>1</v>
      </c>
      <c r="J127" s="18">
        <v>0</v>
      </c>
      <c r="K127" s="30">
        <f t="shared" si="8"/>
        <v>0</v>
      </c>
    </row>
    <row r="128" spans="1:11" ht="78" customHeight="1">
      <c r="A128" s="16" t="s">
        <v>213</v>
      </c>
      <c r="B128" s="17" t="s">
        <v>215</v>
      </c>
      <c r="C128" s="16" t="s">
        <v>19</v>
      </c>
      <c r="D128" s="16" t="s">
        <v>183</v>
      </c>
      <c r="E128" s="16" t="s">
        <v>186</v>
      </c>
      <c r="F128" s="16" t="s">
        <v>214</v>
      </c>
      <c r="G128" s="16"/>
      <c r="H128" s="18">
        <f>H129</f>
        <v>40158</v>
      </c>
      <c r="I128" s="18">
        <f>I129</f>
        <v>73861.76</v>
      </c>
      <c r="J128" s="18">
        <f>J129</f>
        <v>36289</v>
      </c>
      <c r="K128" s="30">
        <f t="shared" si="8"/>
        <v>49.13097115476263</v>
      </c>
    </row>
    <row r="129" spans="1:11" ht="12.75">
      <c r="A129" s="16" t="s">
        <v>216</v>
      </c>
      <c r="B129" s="17" t="s">
        <v>47</v>
      </c>
      <c r="C129" s="16" t="s">
        <v>19</v>
      </c>
      <c r="D129" s="16" t="s">
        <v>183</v>
      </c>
      <c r="E129" s="16" t="s">
        <v>186</v>
      </c>
      <c r="F129" s="16" t="s">
        <v>214</v>
      </c>
      <c r="G129" s="16" t="s">
        <v>46</v>
      </c>
      <c r="H129" s="18">
        <v>40158</v>
      </c>
      <c r="I129" s="18">
        <v>73861.76</v>
      </c>
      <c r="J129" s="18">
        <v>36289</v>
      </c>
      <c r="K129" s="30">
        <f t="shared" si="8"/>
        <v>49.13097115476263</v>
      </c>
    </row>
    <row r="130" spans="1:11" ht="104.25" customHeight="1">
      <c r="A130" s="16" t="s">
        <v>217</v>
      </c>
      <c r="B130" s="19" t="s">
        <v>220</v>
      </c>
      <c r="C130" s="16" t="s">
        <v>19</v>
      </c>
      <c r="D130" s="16" t="s">
        <v>183</v>
      </c>
      <c r="E130" s="16" t="s">
        <v>186</v>
      </c>
      <c r="F130" s="16" t="s">
        <v>219</v>
      </c>
      <c r="G130" s="16"/>
      <c r="H130" s="18">
        <f>H131</f>
        <v>1591</v>
      </c>
      <c r="I130" s="18">
        <f>I131</f>
        <v>1591</v>
      </c>
      <c r="J130" s="18">
        <f>J131</f>
        <v>1591</v>
      </c>
      <c r="K130" s="30">
        <f t="shared" si="8"/>
        <v>100</v>
      </c>
    </row>
    <row r="131" spans="1:11" ht="12.75">
      <c r="A131" s="16" t="s">
        <v>218</v>
      </c>
      <c r="B131" s="17" t="s">
        <v>47</v>
      </c>
      <c r="C131" s="16" t="s">
        <v>19</v>
      </c>
      <c r="D131" s="16" t="s">
        <v>183</v>
      </c>
      <c r="E131" s="16" t="s">
        <v>186</v>
      </c>
      <c r="F131" s="16" t="s">
        <v>219</v>
      </c>
      <c r="G131" s="16" t="s">
        <v>46</v>
      </c>
      <c r="H131" s="18">
        <v>1591</v>
      </c>
      <c r="I131" s="18">
        <v>1591</v>
      </c>
      <c r="J131" s="18">
        <v>1591</v>
      </c>
      <c r="K131" s="30">
        <f t="shared" si="8"/>
        <v>100</v>
      </c>
    </row>
    <row r="132" spans="1:11" ht="25.5">
      <c r="A132" s="16" t="s">
        <v>221</v>
      </c>
      <c r="B132" s="17" t="s">
        <v>224</v>
      </c>
      <c r="C132" s="16" t="s">
        <v>19</v>
      </c>
      <c r="D132" s="16" t="s">
        <v>183</v>
      </c>
      <c r="E132" s="16" t="s">
        <v>223</v>
      </c>
      <c r="F132" s="16"/>
      <c r="G132" s="16"/>
      <c r="H132" s="18">
        <f aca="true" t="shared" si="11" ref="H132:J134">H133</f>
        <v>151615</v>
      </c>
      <c r="I132" s="18">
        <f t="shared" si="11"/>
        <v>189519</v>
      </c>
      <c r="J132" s="18">
        <f t="shared" si="11"/>
        <v>85585.09999999999</v>
      </c>
      <c r="K132" s="30">
        <f t="shared" si="8"/>
        <v>45.1591133342831</v>
      </c>
    </row>
    <row r="133" spans="1:11" ht="25.5">
      <c r="A133" s="16" t="s">
        <v>222</v>
      </c>
      <c r="B133" s="17" t="s">
        <v>168</v>
      </c>
      <c r="C133" s="16" t="s">
        <v>19</v>
      </c>
      <c r="D133" s="16" t="s">
        <v>183</v>
      </c>
      <c r="E133" s="16" t="s">
        <v>223</v>
      </c>
      <c r="F133" s="16" t="s">
        <v>167</v>
      </c>
      <c r="G133" s="16"/>
      <c r="H133" s="18">
        <f t="shared" si="11"/>
        <v>151615</v>
      </c>
      <c r="I133" s="18">
        <f t="shared" si="11"/>
        <v>189519</v>
      </c>
      <c r="J133" s="18">
        <f t="shared" si="11"/>
        <v>85585.09999999999</v>
      </c>
      <c r="K133" s="30">
        <f t="shared" si="8"/>
        <v>45.1591133342831</v>
      </c>
    </row>
    <row r="134" spans="1:11" ht="63.75">
      <c r="A134" s="16" t="s">
        <v>31</v>
      </c>
      <c r="B134" s="17" t="s">
        <v>199</v>
      </c>
      <c r="C134" s="16" t="s">
        <v>19</v>
      </c>
      <c r="D134" s="16" t="s">
        <v>183</v>
      </c>
      <c r="E134" s="16" t="s">
        <v>223</v>
      </c>
      <c r="F134" s="16" t="s">
        <v>198</v>
      </c>
      <c r="G134" s="16"/>
      <c r="H134" s="18">
        <f t="shared" si="11"/>
        <v>151615</v>
      </c>
      <c r="I134" s="18">
        <f t="shared" si="11"/>
        <v>189519</v>
      </c>
      <c r="J134" s="18">
        <f t="shared" si="11"/>
        <v>85585.09999999999</v>
      </c>
      <c r="K134" s="30">
        <f t="shared" si="8"/>
        <v>45.1591133342831</v>
      </c>
    </row>
    <row r="135" spans="1:11" ht="79.5" customHeight="1">
      <c r="A135" s="16" t="s">
        <v>266</v>
      </c>
      <c r="B135" s="19" t="s">
        <v>226</v>
      </c>
      <c r="C135" s="16" t="s">
        <v>19</v>
      </c>
      <c r="D135" s="16" t="s">
        <v>183</v>
      </c>
      <c r="E135" s="16" t="s">
        <v>223</v>
      </c>
      <c r="F135" s="16" t="s">
        <v>225</v>
      </c>
      <c r="G135" s="16"/>
      <c r="H135" s="18">
        <f>H136+H137</f>
        <v>151615</v>
      </c>
      <c r="I135" s="18">
        <f>I136+I137</f>
        <v>189519</v>
      </c>
      <c r="J135" s="18">
        <f>J136+J137</f>
        <v>85585.09999999999</v>
      </c>
      <c r="K135" s="30">
        <f t="shared" si="8"/>
        <v>45.1591133342831</v>
      </c>
    </row>
    <row r="136" spans="1:11" ht="25.5">
      <c r="A136" s="16" t="s">
        <v>264</v>
      </c>
      <c r="B136" s="17" t="s">
        <v>32</v>
      </c>
      <c r="C136" s="16" t="s">
        <v>19</v>
      </c>
      <c r="D136" s="16" t="s">
        <v>183</v>
      </c>
      <c r="E136" s="16" t="s">
        <v>223</v>
      </c>
      <c r="F136" s="16" t="s">
        <v>225</v>
      </c>
      <c r="G136" s="16" t="s">
        <v>31</v>
      </c>
      <c r="H136" s="18">
        <v>116448</v>
      </c>
      <c r="I136" s="18">
        <v>145560</v>
      </c>
      <c r="J136" s="18">
        <v>69212.29</v>
      </c>
      <c r="K136" s="30">
        <f t="shared" si="8"/>
        <v>47.54897636713382</v>
      </c>
    </row>
    <row r="137" spans="1:11" ht="38.25">
      <c r="A137" s="16" t="s">
        <v>278</v>
      </c>
      <c r="B137" s="17" t="s">
        <v>34</v>
      </c>
      <c r="C137" s="16" t="s">
        <v>19</v>
      </c>
      <c r="D137" s="16" t="s">
        <v>183</v>
      </c>
      <c r="E137" s="16" t="s">
        <v>223</v>
      </c>
      <c r="F137" s="16" t="s">
        <v>225</v>
      </c>
      <c r="G137" s="16" t="s">
        <v>33</v>
      </c>
      <c r="H137" s="18">
        <v>35167</v>
      </c>
      <c r="I137" s="18">
        <v>43959</v>
      </c>
      <c r="J137" s="18">
        <v>16372.81</v>
      </c>
      <c r="K137" s="30">
        <f t="shared" si="8"/>
        <v>37.245637980845785</v>
      </c>
    </row>
    <row r="138" spans="1:11" ht="12.75">
      <c r="A138" s="16" t="s">
        <v>267</v>
      </c>
      <c r="B138" s="17" t="s">
        <v>227</v>
      </c>
      <c r="C138" s="16" t="s">
        <v>19</v>
      </c>
      <c r="D138" s="16" t="s">
        <v>9</v>
      </c>
      <c r="E138" s="16"/>
      <c r="F138" s="16"/>
      <c r="G138" s="16"/>
      <c r="H138" s="18">
        <f aca="true" t="shared" si="12" ref="H138:J141">H139</f>
        <v>160920</v>
      </c>
      <c r="I138" s="18">
        <f t="shared" si="12"/>
        <v>160920</v>
      </c>
      <c r="J138" s="18">
        <f t="shared" si="12"/>
        <v>62155.85</v>
      </c>
      <c r="K138" s="30">
        <f t="shared" si="8"/>
        <v>38.62531071339796</v>
      </c>
    </row>
    <row r="139" spans="1:11" ht="12.75">
      <c r="A139" s="16" t="s">
        <v>279</v>
      </c>
      <c r="B139" s="17" t="s">
        <v>229</v>
      </c>
      <c r="C139" s="16" t="s">
        <v>19</v>
      </c>
      <c r="D139" s="16" t="s">
        <v>9</v>
      </c>
      <c r="E139" s="16" t="s">
        <v>228</v>
      </c>
      <c r="F139" s="16"/>
      <c r="G139" s="16"/>
      <c r="H139" s="18">
        <f t="shared" si="12"/>
        <v>160920</v>
      </c>
      <c r="I139" s="18">
        <f t="shared" si="12"/>
        <v>160920</v>
      </c>
      <c r="J139" s="18">
        <f t="shared" si="12"/>
        <v>62155.85</v>
      </c>
      <c r="K139" s="30">
        <f t="shared" si="8"/>
        <v>38.62531071339796</v>
      </c>
    </row>
    <row r="140" spans="1:11" ht="39" customHeight="1">
      <c r="A140" s="16" t="s">
        <v>287</v>
      </c>
      <c r="B140" s="17" t="s">
        <v>73</v>
      </c>
      <c r="C140" s="16" t="s">
        <v>19</v>
      </c>
      <c r="D140" s="16" t="s">
        <v>9</v>
      </c>
      <c r="E140" s="16" t="s">
        <v>228</v>
      </c>
      <c r="F140" s="16" t="s">
        <v>72</v>
      </c>
      <c r="G140" s="16"/>
      <c r="H140" s="18">
        <f t="shared" si="12"/>
        <v>160920</v>
      </c>
      <c r="I140" s="18">
        <f t="shared" si="12"/>
        <v>160920</v>
      </c>
      <c r="J140" s="18">
        <f t="shared" si="12"/>
        <v>62155.85</v>
      </c>
      <c r="K140" s="30">
        <f t="shared" si="8"/>
        <v>38.62531071339796</v>
      </c>
    </row>
    <row r="141" spans="1:11" ht="51.75" customHeight="1">
      <c r="A141" s="16" t="s">
        <v>288</v>
      </c>
      <c r="B141" s="17" t="s">
        <v>75</v>
      </c>
      <c r="C141" s="16" t="s">
        <v>19</v>
      </c>
      <c r="D141" s="16" t="s">
        <v>9</v>
      </c>
      <c r="E141" s="16" t="s">
        <v>228</v>
      </c>
      <c r="F141" s="16" t="s">
        <v>74</v>
      </c>
      <c r="G141" s="16"/>
      <c r="H141" s="18">
        <f t="shared" si="12"/>
        <v>160920</v>
      </c>
      <c r="I141" s="18">
        <f t="shared" si="12"/>
        <v>160920</v>
      </c>
      <c r="J141" s="18">
        <f t="shared" si="12"/>
        <v>62155.85</v>
      </c>
      <c r="K141" s="30">
        <f t="shared" si="8"/>
        <v>38.62531071339796</v>
      </c>
    </row>
    <row r="142" spans="1:11" ht="66" customHeight="1">
      <c r="A142" s="16" t="s">
        <v>33</v>
      </c>
      <c r="B142" s="17" t="s">
        <v>231</v>
      </c>
      <c r="C142" s="16" t="s">
        <v>19</v>
      </c>
      <c r="D142" s="16" t="s">
        <v>9</v>
      </c>
      <c r="E142" s="16" t="s">
        <v>228</v>
      </c>
      <c r="F142" s="16" t="s">
        <v>230</v>
      </c>
      <c r="G142" s="16"/>
      <c r="H142" s="18">
        <f>H143</f>
        <v>160920</v>
      </c>
      <c r="I142" s="18">
        <f>I143</f>
        <v>160920</v>
      </c>
      <c r="J142" s="18">
        <f>J143</f>
        <v>62155.85</v>
      </c>
      <c r="K142" s="30">
        <f t="shared" si="8"/>
        <v>38.62531071339796</v>
      </c>
    </row>
    <row r="143" spans="1:11" ht="12.75">
      <c r="A143" s="16" t="s">
        <v>289</v>
      </c>
      <c r="B143" s="17" t="s">
        <v>233</v>
      </c>
      <c r="C143" s="16" t="s">
        <v>19</v>
      </c>
      <c r="D143" s="16" t="s">
        <v>9</v>
      </c>
      <c r="E143" s="16" t="s">
        <v>228</v>
      </c>
      <c r="F143" s="16" t="s">
        <v>230</v>
      </c>
      <c r="G143" s="16" t="s">
        <v>232</v>
      </c>
      <c r="H143" s="18">
        <v>160920</v>
      </c>
      <c r="I143" s="18">
        <v>160920</v>
      </c>
      <c r="J143" s="18">
        <v>62155.85</v>
      </c>
      <c r="K143" s="30">
        <f t="shared" si="8"/>
        <v>38.62531071339796</v>
      </c>
    </row>
    <row r="144" spans="1:11" ht="12.75">
      <c r="A144" s="16"/>
      <c r="B144" s="17"/>
      <c r="C144" s="16"/>
      <c r="D144" s="16"/>
      <c r="E144" s="16"/>
      <c r="F144" s="16"/>
      <c r="G144" s="16"/>
      <c r="H144" s="18"/>
      <c r="I144" s="18"/>
      <c r="J144" s="18"/>
      <c r="K144" s="30"/>
    </row>
    <row r="145" spans="1:11" s="6" customFormat="1" ht="12.75">
      <c r="A145" s="22" t="s">
        <v>290</v>
      </c>
      <c r="B145" s="23" t="s">
        <v>234</v>
      </c>
      <c r="C145" s="22"/>
      <c r="D145" s="22"/>
      <c r="E145" s="22"/>
      <c r="F145" s="24"/>
      <c r="G145" s="24"/>
      <c r="H145" s="25">
        <f>H14</f>
        <v>8991451</v>
      </c>
      <c r="I145" s="25">
        <f>I14</f>
        <v>9219277.17</v>
      </c>
      <c r="J145" s="25">
        <f>J14</f>
        <v>3162107.01</v>
      </c>
      <c r="K145" s="31">
        <f t="shared" si="8"/>
        <v>34.298860438751724</v>
      </c>
    </row>
    <row r="146" spans="1:11" ht="12.75" customHeight="1">
      <c r="A146" s="5"/>
      <c r="B146" s="8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 customHeight="1">
      <c r="A147" s="5"/>
      <c r="B147" s="8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 customHeight="1">
      <c r="A148" s="5"/>
      <c r="B148" s="8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 customHeight="1">
      <c r="A149" s="5"/>
      <c r="B149" s="8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 customHeight="1">
      <c r="A150" s="5"/>
      <c r="B150" s="8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 customHeight="1">
      <c r="A151" s="5"/>
      <c r="B151" s="8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 customHeight="1">
      <c r="A152" s="5"/>
      <c r="B152" s="8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 customHeight="1">
      <c r="A153" s="5"/>
      <c r="B153" s="8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 customHeight="1">
      <c r="A154" s="5"/>
      <c r="B154" s="8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 customHeight="1">
      <c r="A155" s="5"/>
      <c r="B155" s="8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 customHeight="1">
      <c r="A156" s="5"/>
      <c r="B156" s="8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 customHeight="1">
      <c r="A157" s="5"/>
      <c r="B157" s="8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 customHeight="1">
      <c r="A158" s="5"/>
      <c r="B158" s="8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 customHeight="1">
      <c r="A159" s="5"/>
      <c r="B159" s="8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 customHeight="1">
      <c r="A160" s="5"/>
      <c r="B160" s="8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 customHeight="1">
      <c r="A161" s="5"/>
      <c r="B161" s="8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 customHeight="1">
      <c r="A162" s="5"/>
      <c r="B162" s="8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 customHeight="1">
      <c r="A163" s="5"/>
      <c r="B163" s="8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 customHeight="1">
      <c r="A164" s="5"/>
      <c r="B164" s="8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 customHeight="1">
      <c r="A165" s="5"/>
      <c r="B165" s="8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 customHeight="1">
      <c r="A166" s="5"/>
      <c r="B166" s="8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 customHeight="1">
      <c r="A167" s="5"/>
      <c r="B167" s="8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 customHeight="1">
      <c r="A168" s="5"/>
      <c r="B168" s="8"/>
      <c r="C168" s="5"/>
      <c r="D168" s="5"/>
      <c r="E168" s="5"/>
      <c r="F168" s="5"/>
      <c r="G168" s="5"/>
      <c r="H168" s="5"/>
      <c r="I168" s="5"/>
      <c r="J168" s="5"/>
      <c r="K168" s="5"/>
    </row>
  </sheetData>
  <sheetProtection/>
  <mergeCells count="20">
    <mergeCell ref="I11:I12"/>
    <mergeCell ref="C7:J7"/>
    <mergeCell ref="A9:I9"/>
    <mergeCell ref="J11:J12"/>
    <mergeCell ref="A8:I8"/>
    <mergeCell ref="A10:B10"/>
    <mergeCell ref="A11:A12"/>
    <mergeCell ref="B11:B12"/>
    <mergeCell ref="C11:G11"/>
    <mergeCell ref="H11:H12"/>
    <mergeCell ref="H4:K4"/>
    <mergeCell ref="H5:K5"/>
    <mergeCell ref="H2:K2"/>
    <mergeCell ref="H3:K3"/>
    <mergeCell ref="E6:J6"/>
    <mergeCell ref="K11:K12"/>
    <mergeCell ref="C2:F2"/>
    <mergeCell ref="C3:F3"/>
    <mergeCell ref="C4:F4"/>
    <mergeCell ref="C5:F5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2020-07-28T02:22:44Z</cp:lastPrinted>
  <dcterms:created xsi:type="dcterms:W3CDTF">2018-12-13T03:54:25Z</dcterms:created>
  <dcterms:modified xsi:type="dcterms:W3CDTF">2020-07-28T02:23:47Z</dcterms:modified>
  <cp:category/>
  <cp:version/>
  <cp:contentType/>
  <cp:contentStatus/>
</cp:coreProperties>
</file>