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<sst xmlns="http://schemas.openxmlformats.org/spreadsheetml/2006/main" count="477" uniqueCount="156">
  <si>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</si>
  <si>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</si>
  <si>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</si>
  <si>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</si>
  <si>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</si>
  <si>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</si>
  <si>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</si>
  <si>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</si>
  <si>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</si>
  <si>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</si>
  <si>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</si>
  <si>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</si>
  <si>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</si>
  <si>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</si>
  <si>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</si>
  <si>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04</t>
  </si>
  <si>
    <t>110</t>
  </si>
  <si>
    <t>1</t>
  </si>
  <si>
    <t>03</t>
  </si>
  <si>
    <t>Всего доходов</t>
  </si>
  <si>
    <t>001</t>
  </si>
  <si>
    <t>999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</si>
  <si>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</si>
  <si>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</si>
  <si>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</si>
  <si>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</si>
  <si>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</si>
  <si>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</si>
  <si>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</si>
  <si>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</si>
  <si>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</si>
  <si>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</si>
  <si>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</si>
  <si>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Прочие межбюджетные трансферты на поддержку мер по обеспечению сбалансированности бюджетов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</si>
  <si>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</si>
  <si>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</si>
  <si>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</si>
  <si>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</si>
  <si>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</si>
  <si>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</si>
  <si>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</si>
  <si>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</si>
  <si>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</si>
  <si>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</si>
  <si>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</si>
  <si>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</si>
  <si>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</si>
  <si>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</si>
  <si>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</si>
  <si>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</si>
  <si>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</si>
  <si>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</si>
  <si>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</si>
  <si>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</si>
  <si>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</si>
  <si>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</si>
  <si>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</si>
  <si>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</si>
  <si>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</si>
  <si>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</si>
  <si>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</si>
  <si>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</si>
  <si>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</si>
  <si>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</si>
  <si>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</si>
  <si>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</si>
  <si>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</si>
  <si>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05</t>
  </si>
  <si>
    <t>35</t>
  </si>
  <si>
    <t>118</t>
  </si>
  <si>
    <t>49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</si>
  <si>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</si>
  <si>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</si>
  <si>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</si>
  <si>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</si>
  <si>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</si>
  <si>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</si>
  <si>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</si>
  <si>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</si>
  <si>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</si>
  <si>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</si>
  <si>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</si>
  <si>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 xml:space="preserve">Единый сельскохозяйственный налог 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</si>
  <si>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</si>
  <si>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</si>
  <si>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</si>
  <si>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</si>
  <si>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</si>
  <si>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</si>
  <si>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</si>
  <si>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</si>
  <si>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</si>
  <si>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</si>
  <si>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</si>
  <si>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</si>
  <si>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</si>
  <si>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</si>
  <si>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</si>
  <si>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</si>
  <si>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</si>
  <si>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</si>
  <si>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</si>
  <si>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</si>
  <si>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</si>
  <si>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36</t>
  </si>
  <si>
    <t>37</t>
  </si>
  <si>
    <t>38</t>
  </si>
  <si>
    <t>Приложение 1</t>
  </si>
  <si>
    <t xml:space="preserve">к Постановлению Главы </t>
  </si>
  <si>
    <t xml:space="preserve">            Лапшихинского сельсовета</t>
  </si>
  <si>
    <t xml:space="preserve">процент                        исполнения </t>
  </si>
  <si>
    <t>Дотации бюджетам бюджетной системы Российской Федерации</t>
  </si>
  <si>
    <t>150</t>
  </si>
  <si>
    <t>Субвенции бюджетам бюджетной системы Российской Федерации</t>
  </si>
  <si>
    <t xml:space="preserve">Субвенции бюджетам поселений на реализацию государственных полномочий по составлению протоколов об административных правонарушениях      </t>
  </si>
  <si>
    <t>Иные межбюджетные трансферты</t>
  </si>
  <si>
    <t>39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</si>
  <si>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</si>
  <si>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>28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</si>
  <si>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</si>
  <si>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 xml:space="preserve"> Субсидии бюджетам поселений из местных бюджетов</t>
  </si>
  <si>
    <t>900</t>
  </si>
  <si>
    <t>1049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</si>
  <si>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</si>
  <si>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7412</t>
  </si>
  <si>
    <t>Субсидии бюджетам поселений на обеспечение первичных мер пожарной безопасности</t>
  </si>
  <si>
    <t>7508</t>
  </si>
  <si>
    <t>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</si>
  <si>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7509</t>
  </si>
  <si>
    <t>Субсидии бюджетам поселений на 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</t>
  </si>
  <si>
    <t xml:space="preserve">Субсидии бюджетам поселений на организацию и проведение акарицидных обработок мест массового отдыха населения           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</si>
  <si>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</si>
  <si>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сельского бюджета                   2020 года</t>
  </si>
  <si>
    <t>Уточнённые доходы сельского бюджет            2020 года</t>
  </si>
  <si>
    <t>Исполнено  2020 года</t>
  </si>
  <si>
    <t>40</t>
  </si>
  <si>
    <t>42</t>
  </si>
  <si>
    <t>8208</t>
  </si>
  <si>
    <t>Прочие межбюджетные трансферты на выполнение полномочий, переданных на уровень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</si>
  <si>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</si>
  <si>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</si>
  <si>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</si>
  <si>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</si>
  <si>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</si>
  <si>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020</t>
  </si>
  <si>
    <t>24</t>
  </si>
  <si>
    <t>25</t>
  </si>
  <si>
    <t>41</t>
  </si>
  <si>
    <t>44</t>
  </si>
  <si>
    <t>Доходы Лапшихинского сельсовета за полугодие 2020 года</t>
  </si>
  <si>
    <t>1036</t>
  </si>
  <si>
    <t>Субсидии бюджетам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</si>
  <si>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43</t>
  </si>
  <si>
    <t>46</t>
  </si>
  <si>
    <t>Прочие межбюджетные трансферты бюджетам поселений за содействие развитию налогового потенциала</t>
  </si>
  <si>
    <t>от 24.07.2020 № 40-ПГ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</si>
</sst>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95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195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K8" sqref="K8:K22"/>
    </sheetView>
  </sheetViews>
  <sheetFormatPr defaultColWidth="9.140625" defaultRowHeight="12.75"/>
  <cols>
    <col min="1" max="1" width="4.28125" style="19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9.00390625" style="9" customWidth="1"/>
    <col min="12" max="13" width="12.140625" style="0" customWidth="1"/>
    <col min="14" max="14" width="12.00390625" style="0" customWidth="1"/>
    <col min="15" max="15" width="7.28125" style="32" customWidth="1"/>
  </cols>
  <sheetData>
    <row r="1" spans="1:15" ht="15.75">
      <c r="A1" s="16"/>
      <c r="N1" s="36"/>
      <c r="O1" s="30"/>
    </row>
    <row r="2" spans="1:14" ht="15.75">
      <c r="A2" s="27"/>
      <c r="B2" s="1"/>
      <c r="C2" s="1"/>
      <c r="D2" s="1"/>
      <c r="E2" s="1"/>
      <c r="F2" s="1"/>
      <c r="G2" s="1"/>
      <c r="H2" s="1"/>
      <c r="I2" s="1"/>
      <c r="J2" s="1"/>
      <c r="K2" s="7"/>
      <c r="L2" s="68" t="s">
        <v>107</v>
      </c>
      <c r="M2" s="68"/>
      <c r="N2" s="68"/>
    </row>
    <row r="3" spans="1:14" ht="15.75">
      <c r="A3" s="25" t="s">
        <v>22</v>
      </c>
      <c r="B3" s="1"/>
      <c r="C3" s="1"/>
      <c r="D3" s="1"/>
      <c r="E3" s="1"/>
      <c r="F3" s="1"/>
      <c r="G3" s="1"/>
      <c r="H3" s="1"/>
      <c r="I3" s="1"/>
      <c r="J3" s="1"/>
      <c r="K3" s="7"/>
      <c r="L3" s="68" t="s">
        <v>108</v>
      </c>
      <c r="M3" s="68"/>
      <c r="N3" s="68"/>
    </row>
    <row r="4" spans="1:14" ht="15.75">
      <c r="A4" s="28" t="s">
        <v>23</v>
      </c>
      <c r="B4" s="1"/>
      <c r="C4" s="1"/>
      <c r="D4" s="1"/>
      <c r="E4" s="1"/>
      <c r="F4" s="1"/>
      <c r="G4" s="1"/>
      <c r="H4" s="1"/>
      <c r="I4" s="1"/>
      <c r="J4" s="1"/>
      <c r="K4" s="7"/>
      <c r="L4" s="68" t="s">
        <v>109</v>
      </c>
      <c r="M4" s="68"/>
      <c r="N4" s="68"/>
    </row>
    <row r="5" spans="1:14" ht="15.75">
      <c r="A5" s="26" t="s">
        <v>24</v>
      </c>
      <c r="B5" s="1"/>
      <c r="C5" s="1"/>
      <c r="D5" s="1"/>
      <c r="E5" s="1"/>
      <c r="F5" s="1"/>
      <c r="G5" s="1"/>
      <c r="H5" s="1"/>
      <c r="I5" s="1"/>
      <c r="J5" s="1"/>
      <c r="K5" s="7"/>
      <c r="L5" s="68" t="s">
        <v>155</v>
      </c>
      <c r="M5" s="68"/>
      <c r="N5" s="68"/>
    </row>
    <row r="6" spans="1:14" ht="19.5" customHeight="1">
      <c r="A6" s="69" t="s">
        <v>149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2.75">
      <c r="A7" s="17"/>
      <c r="B7" s="1"/>
      <c r="C7" s="1"/>
      <c r="D7" s="1"/>
      <c r="E7" s="1"/>
      <c r="F7" s="1"/>
      <c r="G7" s="1"/>
      <c r="H7" s="1"/>
      <c r="I7" s="1"/>
      <c r="J7" s="1"/>
      <c r="K7" s="7"/>
      <c r="L7" s="1"/>
      <c r="M7" s="70" t="s">
        <v>100</v>
      </c>
      <c r="N7" s="70"/>
    </row>
    <row r="8" spans="1:15" ht="6.75" customHeight="1">
      <c r="A8" s="71" t="s">
        <v>0</v>
      </c>
      <c r="B8" s="64" t="s">
        <v>63</v>
      </c>
      <c r="C8" s="64"/>
      <c r="D8" s="64"/>
      <c r="E8" s="64"/>
      <c r="F8" s="64"/>
      <c r="G8" s="64"/>
      <c r="H8" s="64"/>
      <c r="I8" s="64"/>
      <c r="J8" s="64"/>
      <c r="K8" s="61" t="s">
        <v>62</v>
      </c>
      <c r="L8" s="61" t="s">
        <v>132</v>
      </c>
      <c r="M8" s="61" t="s">
        <v>133</v>
      </c>
      <c r="N8" s="61" t="s">
        <v>134</v>
      </c>
      <c r="O8" s="65" t="s">
        <v>110</v>
      </c>
    </row>
    <row r="9" spans="1:15" ht="4.5" customHeight="1">
      <c r="A9" s="72"/>
      <c r="B9" s="64"/>
      <c r="C9" s="64"/>
      <c r="D9" s="64"/>
      <c r="E9" s="64"/>
      <c r="F9" s="64"/>
      <c r="G9" s="64"/>
      <c r="H9" s="64"/>
      <c r="I9" s="64"/>
      <c r="J9" s="64"/>
      <c r="K9" s="62"/>
      <c r="L9" s="62"/>
      <c r="M9" s="62"/>
      <c r="N9" s="62"/>
      <c r="O9" s="66"/>
    </row>
    <row r="10" spans="1:15" ht="0.75" customHeight="1">
      <c r="A10" s="72"/>
      <c r="B10" s="64"/>
      <c r="C10" s="64"/>
      <c r="D10" s="64"/>
      <c r="E10" s="64"/>
      <c r="F10" s="64"/>
      <c r="G10" s="64"/>
      <c r="H10" s="64"/>
      <c r="I10" s="64"/>
      <c r="J10" s="64"/>
      <c r="K10" s="62"/>
      <c r="L10" s="62"/>
      <c r="M10" s="62"/>
      <c r="N10" s="62"/>
      <c r="O10" s="66"/>
    </row>
    <row r="11" spans="1:15" ht="6" customHeight="1" hidden="1" thickBot="1">
      <c r="A11" s="72"/>
      <c r="B11" s="64"/>
      <c r="C11" s="64"/>
      <c r="D11" s="64"/>
      <c r="E11" s="64"/>
      <c r="F11" s="64"/>
      <c r="G11" s="64"/>
      <c r="H11" s="64"/>
      <c r="I11" s="64"/>
      <c r="J11" s="64"/>
      <c r="K11" s="62"/>
      <c r="L11" s="62"/>
      <c r="M11" s="62"/>
      <c r="N11" s="62"/>
      <c r="O11" s="66"/>
    </row>
    <row r="12" spans="1:15" ht="12.75" customHeight="1" hidden="1">
      <c r="A12" s="72"/>
      <c r="B12" s="64"/>
      <c r="C12" s="64"/>
      <c r="D12" s="64"/>
      <c r="E12" s="64"/>
      <c r="F12" s="64"/>
      <c r="G12" s="64"/>
      <c r="H12" s="64"/>
      <c r="I12" s="64"/>
      <c r="J12" s="64"/>
      <c r="K12" s="62"/>
      <c r="L12" s="62"/>
      <c r="M12" s="62"/>
      <c r="N12" s="62"/>
      <c r="O12" s="66"/>
    </row>
    <row r="13" spans="1:15" ht="12.75" customHeight="1" hidden="1">
      <c r="A13" s="72"/>
      <c r="B13" s="64"/>
      <c r="C13" s="64"/>
      <c r="D13" s="64"/>
      <c r="E13" s="64"/>
      <c r="F13" s="64"/>
      <c r="G13" s="64"/>
      <c r="H13" s="64"/>
      <c r="I13" s="64"/>
      <c r="J13" s="64"/>
      <c r="K13" s="62"/>
      <c r="L13" s="62"/>
      <c r="M13" s="62"/>
      <c r="N13" s="62"/>
      <c r="O13" s="66"/>
    </row>
    <row r="14" spans="1:15" ht="12.75" customHeight="1" hidden="1">
      <c r="A14" s="72"/>
      <c r="B14" s="64"/>
      <c r="C14" s="64"/>
      <c r="D14" s="64"/>
      <c r="E14" s="64"/>
      <c r="F14" s="64"/>
      <c r="G14" s="64"/>
      <c r="H14" s="64"/>
      <c r="I14" s="64"/>
      <c r="J14" s="64"/>
      <c r="K14" s="62"/>
      <c r="L14" s="62"/>
      <c r="M14" s="62"/>
      <c r="N14" s="62"/>
      <c r="O14" s="66"/>
    </row>
    <row r="15" spans="1:15" ht="15.75" customHeight="1">
      <c r="A15" s="72"/>
      <c r="B15" s="57" t="s">
        <v>59</v>
      </c>
      <c r="C15" s="55" t="s">
        <v>1</v>
      </c>
      <c r="D15" s="55" t="s">
        <v>2</v>
      </c>
      <c r="E15" s="55" t="s">
        <v>3</v>
      </c>
      <c r="F15" s="55"/>
      <c r="G15" s="55" t="s">
        <v>4</v>
      </c>
      <c r="H15" s="55" t="s">
        <v>5</v>
      </c>
      <c r="I15" s="55" t="s">
        <v>60</v>
      </c>
      <c r="J15" s="55" t="s">
        <v>61</v>
      </c>
      <c r="K15" s="62"/>
      <c r="L15" s="62"/>
      <c r="M15" s="62"/>
      <c r="N15" s="62"/>
      <c r="O15" s="66"/>
    </row>
    <row r="16" spans="1:15" ht="49.5" customHeight="1">
      <c r="A16" s="72"/>
      <c r="B16" s="58"/>
      <c r="C16" s="55"/>
      <c r="D16" s="55"/>
      <c r="E16" s="55"/>
      <c r="F16" s="55"/>
      <c r="G16" s="55"/>
      <c r="H16" s="55"/>
      <c r="I16" s="55"/>
      <c r="J16" s="55"/>
      <c r="K16" s="62"/>
      <c r="L16" s="62"/>
      <c r="M16" s="62"/>
      <c r="N16" s="62"/>
      <c r="O16" s="67"/>
    </row>
    <row r="17" spans="1:15" ht="12.75" customHeight="1" hidden="1">
      <c r="A17" s="72"/>
      <c r="B17" s="58"/>
      <c r="C17" s="55"/>
      <c r="D17" s="55"/>
      <c r="E17" s="55"/>
      <c r="F17" s="55"/>
      <c r="G17" s="55"/>
      <c r="H17" s="55"/>
      <c r="I17" s="55"/>
      <c r="J17" s="55"/>
      <c r="K17" s="62"/>
      <c r="L17" s="62"/>
      <c r="M17" s="62"/>
      <c r="N17" s="62"/>
      <c r="O17" s="33"/>
    </row>
    <row r="18" spans="1:15" ht="2.25" customHeight="1" hidden="1">
      <c r="A18" s="72"/>
      <c r="B18" s="58"/>
      <c r="C18" s="55"/>
      <c r="D18" s="55"/>
      <c r="E18" s="55"/>
      <c r="F18" s="55"/>
      <c r="G18" s="55"/>
      <c r="H18" s="55"/>
      <c r="I18" s="55"/>
      <c r="J18" s="55"/>
      <c r="K18" s="62"/>
      <c r="L18" s="62"/>
      <c r="M18" s="62"/>
      <c r="N18" s="62"/>
      <c r="O18" s="33"/>
    </row>
    <row r="19" spans="1:15" ht="2.25" customHeight="1" hidden="1">
      <c r="A19" s="72"/>
      <c r="B19" s="58"/>
      <c r="C19" s="55"/>
      <c r="D19" s="55"/>
      <c r="E19" s="55"/>
      <c r="F19" s="55"/>
      <c r="G19" s="55"/>
      <c r="H19" s="55"/>
      <c r="I19" s="55"/>
      <c r="J19" s="55"/>
      <c r="K19" s="62"/>
      <c r="L19" s="62"/>
      <c r="M19" s="62"/>
      <c r="N19" s="62"/>
      <c r="O19" s="33"/>
    </row>
    <row r="20" spans="1:15" ht="1.5" customHeight="1" hidden="1" thickBot="1">
      <c r="A20" s="72"/>
      <c r="B20" s="58"/>
      <c r="C20" s="55"/>
      <c r="D20" s="55"/>
      <c r="E20" s="55"/>
      <c r="F20" s="55"/>
      <c r="G20" s="55"/>
      <c r="H20" s="55"/>
      <c r="I20" s="55"/>
      <c r="J20" s="55"/>
      <c r="K20" s="62"/>
      <c r="L20" s="62"/>
      <c r="M20" s="62"/>
      <c r="N20" s="62"/>
      <c r="O20" s="33"/>
    </row>
    <row r="21" spans="1:15" ht="12.75" customHeight="1" hidden="1">
      <c r="A21" s="72"/>
      <c r="B21" s="58"/>
      <c r="C21" s="55"/>
      <c r="D21" s="55"/>
      <c r="E21" s="55"/>
      <c r="F21" s="55"/>
      <c r="G21" s="55"/>
      <c r="H21" s="55"/>
      <c r="I21" s="55"/>
      <c r="J21" s="55"/>
      <c r="K21" s="62"/>
      <c r="L21" s="62"/>
      <c r="M21" s="62"/>
      <c r="N21" s="62"/>
      <c r="O21" s="33"/>
    </row>
    <row r="22" spans="1:15" ht="12" customHeight="1" hidden="1" thickBot="1">
      <c r="A22" s="73"/>
      <c r="B22" s="59"/>
      <c r="C22" s="55"/>
      <c r="D22" s="55"/>
      <c r="E22" s="55"/>
      <c r="F22" s="55"/>
      <c r="G22" s="55"/>
      <c r="H22" s="55"/>
      <c r="I22" s="55"/>
      <c r="J22" s="55"/>
      <c r="K22" s="63"/>
      <c r="L22" s="63"/>
      <c r="M22" s="63"/>
      <c r="N22" s="63"/>
      <c r="O22" s="33"/>
    </row>
    <row r="23" spans="1:15" ht="12" customHeight="1">
      <c r="A23" s="18"/>
      <c r="B23" s="12" t="s">
        <v>17</v>
      </c>
      <c r="C23" s="12" t="s">
        <v>29</v>
      </c>
      <c r="D23" s="12" t="s">
        <v>30</v>
      </c>
      <c r="E23" s="12" t="s">
        <v>32</v>
      </c>
      <c r="F23" s="12"/>
      <c r="G23" s="12" t="s">
        <v>27</v>
      </c>
      <c r="H23" s="12" t="s">
        <v>28</v>
      </c>
      <c r="I23" s="12" t="s">
        <v>44</v>
      </c>
      <c r="J23" s="12" t="s">
        <v>45</v>
      </c>
      <c r="K23" s="35" t="s">
        <v>46</v>
      </c>
      <c r="L23" s="35" t="s">
        <v>14</v>
      </c>
      <c r="M23" s="35" t="s">
        <v>47</v>
      </c>
      <c r="N23" s="35" t="s">
        <v>48</v>
      </c>
      <c r="O23" s="35" t="s">
        <v>49</v>
      </c>
    </row>
    <row r="24" spans="1:15" s="11" customFormat="1" ht="17.25" customHeight="1">
      <c r="A24" s="15" t="s">
        <v>17</v>
      </c>
      <c r="B24" s="4" t="s">
        <v>7</v>
      </c>
      <c r="C24" s="4">
        <v>1</v>
      </c>
      <c r="D24" s="4" t="s">
        <v>6</v>
      </c>
      <c r="E24" s="56" t="s">
        <v>6</v>
      </c>
      <c r="F24" s="56"/>
      <c r="G24" s="4" t="s">
        <v>7</v>
      </c>
      <c r="H24" s="4" t="s">
        <v>6</v>
      </c>
      <c r="I24" s="4" t="s">
        <v>8</v>
      </c>
      <c r="J24" s="4" t="s">
        <v>7</v>
      </c>
      <c r="K24" s="14" t="s">
        <v>31</v>
      </c>
      <c r="L24" s="37">
        <f>L25+L36+L42+L44+L62+L59</f>
        <v>443300</v>
      </c>
      <c r="M24" s="37">
        <f>M25+M36+M42+M44+M62+M59</f>
        <v>443300</v>
      </c>
      <c r="N24" s="37">
        <f>N25+N36+N42+N44+N62+N59</f>
        <v>167450.7</v>
      </c>
      <c r="O24" s="29">
        <f>N24/M24*100</f>
        <v>37.77367471238439</v>
      </c>
    </row>
    <row r="25" spans="1:15" s="11" customFormat="1" ht="17.25" customHeight="1">
      <c r="A25" s="3" t="s">
        <v>29</v>
      </c>
      <c r="B25" s="3" t="s">
        <v>75</v>
      </c>
      <c r="C25" s="3" t="s">
        <v>17</v>
      </c>
      <c r="D25" s="3" t="s">
        <v>9</v>
      </c>
      <c r="E25" s="3" t="s">
        <v>6</v>
      </c>
      <c r="F25" s="3"/>
      <c r="G25" s="3" t="s">
        <v>7</v>
      </c>
      <c r="H25" s="3" t="s">
        <v>6</v>
      </c>
      <c r="I25" s="3" t="s">
        <v>8</v>
      </c>
      <c r="J25" s="3" t="s">
        <v>16</v>
      </c>
      <c r="K25" s="13" t="s">
        <v>86</v>
      </c>
      <c r="L25" s="44">
        <f aca="true" t="shared" si="0" ref="L25:N26">L26</f>
        <v>86300</v>
      </c>
      <c r="M25" s="44">
        <f t="shared" si="0"/>
        <v>86300</v>
      </c>
      <c r="N25" s="44">
        <f t="shared" si="0"/>
        <v>46788.88</v>
      </c>
      <c r="O25" s="34">
        <f>O26</f>
        <v>54.21654692931634</v>
      </c>
    </row>
    <row r="26" spans="1:15" s="11" customFormat="1" ht="17.25" customHeight="1">
      <c r="A26" s="15" t="s">
        <v>30</v>
      </c>
      <c r="B26" s="3" t="s">
        <v>75</v>
      </c>
      <c r="C26" s="3" t="s">
        <v>17</v>
      </c>
      <c r="D26" s="3" t="s">
        <v>9</v>
      </c>
      <c r="E26" s="3" t="s">
        <v>10</v>
      </c>
      <c r="F26" s="3"/>
      <c r="G26" s="3" t="s">
        <v>7</v>
      </c>
      <c r="H26" s="3" t="s">
        <v>9</v>
      </c>
      <c r="I26" s="3" t="s">
        <v>8</v>
      </c>
      <c r="J26" s="3" t="s">
        <v>16</v>
      </c>
      <c r="K26" s="13" t="s">
        <v>87</v>
      </c>
      <c r="L26" s="44">
        <f t="shared" si="0"/>
        <v>86300</v>
      </c>
      <c r="M26" s="44">
        <f t="shared" si="0"/>
        <v>86300</v>
      </c>
      <c r="N26" s="44">
        <f t="shared" si="0"/>
        <v>46788.88</v>
      </c>
      <c r="O26" s="34">
        <f>O27</f>
        <v>54.21654692931634</v>
      </c>
    </row>
    <row r="27" spans="1:15" ht="66.75" customHeight="1">
      <c r="A27" s="49" t="s">
        <v>32</v>
      </c>
      <c r="B27" s="53">
        <v>182</v>
      </c>
      <c r="C27" s="53">
        <v>1</v>
      </c>
      <c r="D27" s="53" t="s">
        <v>9</v>
      </c>
      <c r="E27" s="53" t="s">
        <v>10</v>
      </c>
      <c r="F27" s="53"/>
      <c r="G27" s="53" t="s">
        <v>13</v>
      </c>
      <c r="H27" s="53" t="s">
        <v>9</v>
      </c>
      <c r="I27" s="53" t="s">
        <v>8</v>
      </c>
      <c r="J27" s="53">
        <v>110</v>
      </c>
      <c r="K27" s="52" t="s">
        <v>53</v>
      </c>
      <c r="L27" s="51">
        <v>86300</v>
      </c>
      <c r="M27" s="51">
        <v>86300</v>
      </c>
      <c r="N27" s="51">
        <v>46788.88</v>
      </c>
      <c r="O27" s="74">
        <f>N27/M27*100</f>
        <v>54.21654692931634</v>
      </c>
    </row>
    <row r="28" spans="1:15" ht="11.25" customHeight="1" hidden="1" thickBot="1">
      <c r="A28" s="49"/>
      <c r="B28" s="53"/>
      <c r="C28" s="53"/>
      <c r="D28" s="53"/>
      <c r="E28" s="53"/>
      <c r="F28" s="53"/>
      <c r="G28" s="53"/>
      <c r="H28" s="53"/>
      <c r="I28" s="53"/>
      <c r="J28" s="53"/>
      <c r="K28" s="52"/>
      <c r="L28" s="51"/>
      <c r="M28" s="51"/>
      <c r="N28" s="51"/>
      <c r="O28" s="74"/>
    </row>
    <row r="29" spans="1:15" ht="13.5" customHeight="1" hidden="1" thickBot="1">
      <c r="A29" s="49"/>
      <c r="B29" s="53"/>
      <c r="C29" s="53"/>
      <c r="D29" s="53"/>
      <c r="E29" s="53"/>
      <c r="F29" s="53"/>
      <c r="G29" s="53"/>
      <c r="H29" s="53"/>
      <c r="I29" s="53"/>
      <c r="J29" s="53"/>
      <c r="K29" s="52"/>
      <c r="L29" s="51"/>
      <c r="M29" s="51"/>
      <c r="N29" s="51"/>
      <c r="O29" s="74"/>
    </row>
    <row r="30" spans="1:15" ht="13.5" customHeight="1" hidden="1" thickBot="1">
      <c r="A30" s="49"/>
      <c r="B30" s="53"/>
      <c r="C30" s="53"/>
      <c r="D30" s="53"/>
      <c r="E30" s="53"/>
      <c r="F30" s="53"/>
      <c r="G30" s="53"/>
      <c r="H30" s="53"/>
      <c r="I30" s="53"/>
      <c r="J30" s="53"/>
      <c r="K30" s="52"/>
      <c r="L30" s="51"/>
      <c r="M30" s="51"/>
      <c r="N30" s="51"/>
      <c r="O30" s="74"/>
    </row>
    <row r="31" spans="1:15" ht="13.5" customHeight="1" hidden="1" thickBot="1">
      <c r="A31" s="49"/>
      <c r="B31" s="53"/>
      <c r="C31" s="53"/>
      <c r="D31" s="53"/>
      <c r="E31" s="53"/>
      <c r="F31" s="53"/>
      <c r="G31" s="53"/>
      <c r="H31" s="53"/>
      <c r="I31" s="53"/>
      <c r="J31" s="53"/>
      <c r="K31" s="52"/>
      <c r="L31" s="51"/>
      <c r="M31" s="51"/>
      <c r="N31" s="51"/>
      <c r="O31" s="74"/>
    </row>
    <row r="32" spans="1:15" ht="13.5" customHeight="1" hidden="1" thickBot="1">
      <c r="A32" s="49"/>
      <c r="B32" s="53"/>
      <c r="C32" s="53"/>
      <c r="D32" s="53"/>
      <c r="E32" s="53"/>
      <c r="F32" s="53"/>
      <c r="G32" s="53"/>
      <c r="H32" s="53"/>
      <c r="I32" s="53"/>
      <c r="J32" s="53"/>
      <c r="K32" s="52"/>
      <c r="L32" s="51"/>
      <c r="M32" s="51"/>
      <c r="N32" s="51"/>
      <c r="O32" s="74"/>
    </row>
    <row r="33" spans="1:15" ht="13.5" customHeight="1" hidden="1" thickBot="1">
      <c r="A33" s="49"/>
      <c r="B33" s="53"/>
      <c r="C33" s="53"/>
      <c r="D33" s="53"/>
      <c r="E33" s="53"/>
      <c r="F33" s="53"/>
      <c r="G33" s="53"/>
      <c r="H33" s="53"/>
      <c r="I33" s="53"/>
      <c r="J33" s="53"/>
      <c r="K33" s="52"/>
      <c r="L33" s="51"/>
      <c r="M33" s="51"/>
      <c r="N33" s="51"/>
      <c r="O33" s="74"/>
    </row>
    <row r="34" spans="1:15" ht="13.5" customHeight="1" hidden="1" thickBot="1">
      <c r="A34" s="49"/>
      <c r="B34" s="53"/>
      <c r="C34" s="53"/>
      <c r="D34" s="53"/>
      <c r="E34" s="53"/>
      <c r="F34" s="53"/>
      <c r="G34" s="53"/>
      <c r="H34" s="53"/>
      <c r="I34" s="53"/>
      <c r="J34" s="53"/>
      <c r="K34" s="52"/>
      <c r="L34" s="51"/>
      <c r="M34" s="51"/>
      <c r="N34" s="51"/>
      <c r="O34" s="74"/>
    </row>
    <row r="35" spans="1:15" ht="13.5" customHeight="1" hidden="1" thickBot="1">
      <c r="A35" s="49"/>
      <c r="B35" s="53"/>
      <c r="C35" s="53"/>
      <c r="D35" s="53"/>
      <c r="E35" s="53"/>
      <c r="F35" s="53"/>
      <c r="G35" s="53"/>
      <c r="H35" s="53"/>
      <c r="I35" s="53"/>
      <c r="J35" s="53"/>
      <c r="K35" s="52"/>
      <c r="L35" s="51"/>
      <c r="M35" s="51"/>
      <c r="N35" s="51"/>
      <c r="O35" s="74"/>
    </row>
    <row r="36" spans="1:15" ht="39.75" customHeight="1">
      <c r="A36" s="2" t="s">
        <v>27</v>
      </c>
      <c r="B36" s="3" t="s">
        <v>7</v>
      </c>
      <c r="C36" s="3" t="s">
        <v>17</v>
      </c>
      <c r="D36" s="3" t="s">
        <v>18</v>
      </c>
      <c r="E36" s="3" t="s">
        <v>6</v>
      </c>
      <c r="F36" s="3"/>
      <c r="G36" s="3" t="s">
        <v>7</v>
      </c>
      <c r="H36" s="3" t="s">
        <v>6</v>
      </c>
      <c r="I36" s="3" t="s">
        <v>8</v>
      </c>
      <c r="J36" s="3" t="s">
        <v>7</v>
      </c>
      <c r="K36" s="13" t="s">
        <v>84</v>
      </c>
      <c r="L36" s="38">
        <f>L37</f>
        <v>111300</v>
      </c>
      <c r="M36" s="38">
        <f>M37</f>
        <v>111300</v>
      </c>
      <c r="N36" s="38">
        <f>N37</f>
        <v>45249.100000000006</v>
      </c>
      <c r="O36" s="34">
        <f aca="true" t="shared" si="1" ref="O36:O45">N36/M36*100</f>
        <v>40.65507637017072</v>
      </c>
    </row>
    <row r="37" spans="1:15" ht="27" customHeight="1">
      <c r="A37" s="2" t="s">
        <v>28</v>
      </c>
      <c r="B37" s="3" t="s">
        <v>52</v>
      </c>
      <c r="C37" s="3" t="s">
        <v>17</v>
      </c>
      <c r="D37" s="3" t="s">
        <v>18</v>
      </c>
      <c r="E37" s="3" t="s">
        <v>10</v>
      </c>
      <c r="F37" s="3"/>
      <c r="G37" s="3" t="s">
        <v>7</v>
      </c>
      <c r="H37" s="3" t="s">
        <v>9</v>
      </c>
      <c r="I37" s="3" t="s">
        <v>8</v>
      </c>
      <c r="J37" s="3" t="s">
        <v>16</v>
      </c>
      <c r="K37" s="5" t="s">
        <v>85</v>
      </c>
      <c r="L37" s="38">
        <f>L38+L39+L40+L41</f>
        <v>111300</v>
      </c>
      <c r="M37" s="38">
        <f>M38+M39+M40+M41</f>
        <v>111300</v>
      </c>
      <c r="N37" s="38">
        <f>N38+N39+N40+N41</f>
        <v>45249.100000000006</v>
      </c>
      <c r="O37" s="34">
        <f t="shared" si="1"/>
        <v>40.65507637017072</v>
      </c>
    </row>
    <row r="38" spans="1:15" ht="63" customHeight="1">
      <c r="A38" s="2" t="s">
        <v>44</v>
      </c>
      <c r="B38" s="3" t="s">
        <v>52</v>
      </c>
      <c r="C38" s="3" t="s">
        <v>17</v>
      </c>
      <c r="D38" s="3" t="s">
        <v>18</v>
      </c>
      <c r="E38" s="3" t="s">
        <v>10</v>
      </c>
      <c r="F38" s="3"/>
      <c r="G38" s="3" t="s">
        <v>37</v>
      </c>
      <c r="H38" s="3" t="s">
        <v>9</v>
      </c>
      <c r="I38" s="3" t="s">
        <v>8</v>
      </c>
      <c r="J38" s="3" t="s">
        <v>16</v>
      </c>
      <c r="K38" s="5" t="s">
        <v>35</v>
      </c>
      <c r="L38" s="38">
        <v>51000</v>
      </c>
      <c r="M38" s="38">
        <v>51000</v>
      </c>
      <c r="N38" s="38">
        <v>21438.15</v>
      </c>
      <c r="O38" s="34">
        <f t="shared" si="1"/>
        <v>42.03558823529412</v>
      </c>
    </row>
    <row r="39" spans="1:15" ht="77.25" customHeight="1">
      <c r="A39" s="2" t="s">
        <v>45</v>
      </c>
      <c r="B39" s="3" t="s">
        <v>52</v>
      </c>
      <c r="C39" s="3" t="s">
        <v>17</v>
      </c>
      <c r="D39" s="3" t="s">
        <v>18</v>
      </c>
      <c r="E39" s="3" t="s">
        <v>10</v>
      </c>
      <c r="F39" s="3"/>
      <c r="G39" s="3" t="s">
        <v>34</v>
      </c>
      <c r="H39" s="3" t="s">
        <v>9</v>
      </c>
      <c r="I39" s="3" t="s">
        <v>8</v>
      </c>
      <c r="J39" s="3" t="s">
        <v>16</v>
      </c>
      <c r="K39" s="5" t="s">
        <v>39</v>
      </c>
      <c r="L39" s="38">
        <v>300</v>
      </c>
      <c r="M39" s="38">
        <v>300</v>
      </c>
      <c r="N39" s="38">
        <v>140.26</v>
      </c>
      <c r="O39" s="34">
        <f t="shared" si="1"/>
        <v>46.75333333333333</v>
      </c>
    </row>
    <row r="40" spans="1:15" ht="63.75" customHeight="1">
      <c r="A40" s="2" t="s">
        <v>46</v>
      </c>
      <c r="B40" s="3" t="s">
        <v>52</v>
      </c>
      <c r="C40" s="3" t="s">
        <v>17</v>
      </c>
      <c r="D40" s="3" t="s">
        <v>18</v>
      </c>
      <c r="E40" s="3" t="s">
        <v>10</v>
      </c>
      <c r="F40" s="3"/>
      <c r="G40" s="3" t="s">
        <v>36</v>
      </c>
      <c r="H40" s="3" t="s">
        <v>9</v>
      </c>
      <c r="I40" s="3" t="s">
        <v>8</v>
      </c>
      <c r="J40" s="3" t="s">
        <v>16</v>
      </c>
      <c r="K40" s="5" t="s">
        <v>40</v>
      </c>
      <c r="L40" s="38">
        <v>66600</v>
      </c>
      <c r="M40" s="38">
        <v>66600</v>
      </c>
      <c r="N40" s="38">
        <v>27937.61</v>
      </c>
      <c r="O40" s="34">
        <f t="shared" si="1"/>
        <v>41.94836336336337</v>
      </c>
    </row>
    <row r="41" spans="1:15" ht="66" customHeight="1">
      <c r="A41" s="2" t="s">
        <v>14</v>
      </c>
      <c r="B41" s="3" t="s">
        <v>52</v>
      </c>
      <c r="C41" s="3" t="s">
        <v>17</v>
      </c>
      <c r="D41" s="3" t="s">
        <v>18</v>
      </c>
      <c r="E41" s="3" t="s">
        <v>10</v>
      </c>
      <c r="F41" s="3"/>
      <c r="G41" s="3" t="s">
        <v>38</v>
      </c>
      <c r="H41" s="3" t="s">
        <v>9</v>
      </c>
      <c r="I41" s="3" t="s">
        <v>8</v>
      </c>
      <c r="J41" s="3" t="s">
        <v>16</v>
      </c>
      <c r="K41" s="5" t="s">
        <v>41</v>
      </c>
      <c r="L41" s="38">
        <v>-6600</v>
      </c>
      <c r="M41" s="38">
        <v>-6600</v>
      </c>
      <c r="N41" s="38">
        <v>-4266.92</v>
      </c>
      <c r="O41" s="34">
        <f t="shared" si="1"/>
        <v>64.65030303030304</v>
      </c>
    </row>
    <row r="42" spans="1:15" ht="13.5" customHeight="1">
      <c r="A42" s="2" t="s">
        <v>47</v>
      </c>
      <c r="B42" s="3" t="s">
        <v>7</v>
      </c>
      <c r="C42" s="3" t="s">
        <v>17</v>
      </c>
      <c r="D42" s="3" t="s">
        <v>67</v>
      </c>
      <c r="E42" s="3" t="s">
        <v>6</v>
      </c>
      <c r="F42" s="3"/>
      <c r="G42" s="3" t="s">
        <v>7</v>
      </c>
      <c r="H42" s="3" t="s">
        <v>6</v>
      </c>
      <c r="I42" s="3" t="s">
        <v>8</v>
      </c>
      <c r="J42" s="3" t="s">
        <v>7</v>
      </c>
      <c r="K42" s="5" t="s">
        <v>83</v>
      </c>
      <c r="L42" s="38">
        <f>L43</f>
        <v>6500</v>
      </c>
      <c r="M42" s="38">
        <f>M43</f>
        <v>6500</v>
      </c>
      <c r="N42" s="38">
        <f>N43</f>
        <v>0</v>
      </c>
      <c r="O42" s="34">
        <f t="shared" si="1"/>
        <v>0</v>
      </c>
    </row>
    <row r="43" spans="1:15" ht="15" customHeight="1">
      <c r="A43" s="2" t="s">
        <v>48</v>
      </c>
      <c r="B43" s="3" t="s">
        <v>75</v>
      </c>
      <c r="C43" s="3" t="s">
        <v>17</v>
      </c>
      <c r="D43" s="3" t="s">
        <v>67</v>
      </c>
      <c r="E43" s="3" t="s">
        <v>18</v>
      </c>
      <c r="F43" s="3"/>
      <c r="G43" s="3" t="s">
        <v>13</v>
      </c>
      <c r="H43" s="3" t="s">
        <v>9</v>
      </c>
      <c r="I43" s="3" t="s">
        <v>8</v>
      </c>
      <c r="J43" s="3" t="s">
        <v>16</v>
      </c>
      <c r="K43" s="5" t="s">
        <v>82</v>
      </c>
      <c r="L43" s="38">
        <v>6500</v>
      </c>
      <c r="M43" s="38">
        <v>6500</v>
      </c>
      <c r="N43" s="38">
        <v>0</v>
      </c>
      <c r="O43" s="34">
        <f t="shared" si="1"/>
        <v>0</v>
      </c>
    </row>
    <row r="44" spans="1:15" ht="15" customHeight="1">
      <c r="A44" s="2" t="s">
        <v>49</v>
      </c>
      <c r="B44" s="3" t="s">
        <v>7</v>
      </c>
      <c r="C44" s="3" t="s">
        <v>17</v>
      </c>
      <c r="D44" s="3" t="s">
        <v>11</v>
      </c>
      <c r="E44" s="3" t="s">
        <v>6</v>
      </c>
      <c r="F44" s="3"/>
      <c r="G44" s="3" t="s">
        <v>7</v>
      </c>
      <c r="H44" s="3" t="s">
        <v>6</v>
      </c>
      <c r="I44" s="3" t="s">
        <v>8</v>
      </c>
      <c r="J44" s="3" t="s">
        <v>7</v>
      </c>
      <c r="K44" s="13" t="s">
        <v>80</v>
      </c>
      <c r="L44" s="38">
        <f>L45+L48</f>
        <v>229200</v>
      </c>
      <c r="M44" s="38">
        <f>M45+M48</f>
        <v>229200</v>
      </c>
      <c r="N44" s="38">
        <f>N45+N48</f>
        <v>75328.9</v>
      </c>
      <c r="O44" s="34">
        <f t="shared" si="1"/>
        <v>32.86601221640488</v>
      </c>
    </row>
    <row r="45" spans="1:15" ht="15" customHeight="1">
      <c r="A45" s="2" t="s">
        <v>26</v>
      </c>
      <c r="B45" s="3" t="s">
        <v>75</v>
      </c>
      <c r="C45" s="3" t="s">
        <v>17</v>
      </c>
      <c r="D45" s="3" t="s">
        <v>11</v>
      </c>
      <c r="E45" s="3" t="s">
        <v>9</v>
      </c>
      <c r="F45" s="3"/>
      <c r="G45" s="3" t="s">
        <v>7</v>
      </c>
      <c r="H45" s="3" t="s">
        <v>6</v>
      </c>
      <c r="I45" s="3" t="s">
        <v>8</v>
      </c>
      <c r="J45" s="3" t="s">
        <v>16</v>
      </c>
      <c r="K45" s="13" t="s">
        <v>81</v>
      </c>
      <c r="L45" s="38">
        <f>L46</f>
        <v>33400</v>
      </c>
      <c r="M45" s="38">
        <f>M46</f>
        <v>33400</v>
      </c>
      <c r="N45" s="38">
        <f>N46</f>
        <v>8074.23</v>
      </c>
      <c r="O45" s="34">
        <f t="shared" si="1"/>
        <v>24.17434131736527</v>
      </c>
    </row>
    <row r="46" spans="1:15" ht="39" customHeight="1">
      <c r="A46" s="49" t="s">
        <v>50</v>
      </c>
      <c r="B46" s="53">
        <v>182</v>
      </c>
      <c r="C46" s="53">
        <v>1</v>
      </c>
      <c r="D46" s="53" t="s">
        <v>11</v>
      </c>
      <c r="E46" s="53" t="s">
        <v>9</v>
      </c>
      <c r="F46" s="53"/>
      <c r="G46" s="53" t="s">
        <v>12</v>
      </c>
      <c r="H46" s="53">
        <v>10</v>
      </c>
      <c r="I46" s="53" t="s">
        <v>8</v>
      </c>
      <c r="J46" s="53">
        <v>110</v>
      </c>
      <c r="K46" s="60" t="s">
        <v>64</v>
      </c>
      <c r="L46" s="51">
        <v>33400</v>
      </c>
      <c r="M46" s="51">
        <v>33400</v>
      </c>
      <c r="N46" s="51">
        <v>8074.23</v>
      </c>
      <c r="O46" s="74">
        <v>0</v>
      </c>
    </row>
    <row r="47" spans="1:15" ht="12.75" customHeight="1" hidden="1">
      <c r="A47" s="49"/>
      <c r="B47" s="53"/>
      <c r="C47" s="53"/>
      <c r="D47" s="53"/>
      <c r="E47" s="53"/>
      <c r="F47" s="53"/>
      <c r="G47" s="53"/>
      <c r="H47" s="53"/>
      <c r="I47" s="53"/>
      <c r="J47" s="53"/>
      <c r="K47" s="60"/>
      <c r="L47" s="51"/>
      <c r="M47" s="51"/>
      <c r="N47" s="51"/>
      <c r="O47" s="74"/>
    </row>
    <row r="48" spans="1:15" ht="12.75">
      <c r="A48" s="2" t="s">
        <v>58</v>
      </c>
      <c r="B48" s="3" t="s">
        <v>75</v>
      </c>
      <c r="C48" s="3" t="s">
        <v>17</v>
      </c>
      <c r="D48" s="3" t="s">
        <v>11</v>
      </c>
      <c r="E48" s="3" t="s">
        <v>6</v>
      </c>
      <c r="F48" s="3"/>
      <c r="G48" s="3" t="s">
        <v>7</v>
      </c>
      <c r="H48" s="3" t="s">
        <v>6</v>
      </c>
      <c r="I48" s="3" t="s">
        <v>8</v>
      </c>
      <c r="J48" s="3" t="s">
        <v>16</v>
      </c>
      <c r="K48" s="6" t="s">
        <v>79</v>
      </c>
      <c r="L48" s="38">
        <f>L49+L54</f>
        <v>195800</v>
      </c>
      <c r="M48" s="38">
        <f>M49+M54</f>
        <v>195800</v>
      </c>
      <c r="N48" s="38">
        <f>N49+N54</f>
        <v>67254.67</v>
      </c>
      <c r="O48" s="34">
        <f>N48/M48*100</f>
        <v>34.348656792645556</v>
      </c>
    </row>
    <row r="49" spans="1:15" ht="16.5" customHeight="1">
      <c r="A49" s="2" t="s">
        <v>51</v>
      </c>
      <c r="B49" s="3" t="s">
        <v>75</v>
      </c>
      <c r="C49" s="3" t="s">
        <v>17</v>
      </c>
      <c r="D49" s="3" t="s">
        <v>11</v>
      </c>
      <c r="E49" s="3" t="s">
        <v>11</v>
      </c>
      <c r="F49" s="3"/>
      <c r="G49" s="3" t="s">
        <v>12</v>
      </c>
      <c r="H49" s="3" t="s">
        <v>6</v>
      </c>
      <c r="I49" s="3" t="s">
        <v>8</v>
      </c>
      <c r="J49" s="3" t="s">
        <v>16</v>
      </c>
      <c r="K49" s="6" t="s">
        <v>77</v>
      </c>
      <c r="L49" s="38">
        <f>L50</f>
        <v>50500</v>
      </c>
      <c r="M49" s="38">
        <f>M50</f>
        <v>50500</v>
      </c>
      <c r="N49" s="38">
        <f>N50</f>
        <v>50535</v>
      </c>
      <c r="O49" s="34">
        <f>N49/M49*100</f>
        <v>100.06930693069307</v>
      </c>
    </row>
    <row r="50" spans="1:15" ht="27.75" customHeight="1">
      <c r="A50" s="53" t="s">
        <v>66</v>
      </c>
      <c r="B50" s="53">
        <v>182</v>
      </c>
      <c r="C50" s="53">
        <v>1</v>
      </c>
      <c r="D50" s="53" t="s">
        <v>11</v>
      </c>
      <c r="E50" s="53" t="s">
        <v>11</v>
      </c>
      <c r="F50" s="53"/>
      <c r="G50" s="53" t="s">
        <v>56</v>
      </c>
      <c r="H50" s="53">
        <v>10</v>
      </c>
      <c r="I50" s="53" t="s">
        <v>8</v>
      </c>
      <c r="J50" s="53">
        <v>110</v>
      </c>
      <c r="K50" s="60" t="s">
        <v>78</v>
      </c>
      <c r="L50" s="51">
        <v>50500</v>
      </c>
      <c r="M50" s="51">
        <v>50500</v>
      </c>
      <c r="N50" s="51">
        <v>50535</v>
      </c>
      <c r="O50" s="74">
        <f>N50/M50*100</f>
        <v>100.06930693069307</v>
      </c>
    </row>
    <row r="51" spans="1:15" ht="12.75" customHeight="1" hidden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60"/>
      <c r="L51" s="51"/>
      <c r="M51" s="51"/>
      <c r="N51" s="51"/>
      <c r="O51" s="74"/>
    </row>
    <row r="52" spans="1:15" ht="12.75" customHeight="1" hidden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60"/>
      <c r="L52" s="51"/>
      <c r="M52" s="51"/>
      <c r="N52" s="51"/>
      <c r="O52" s="74"/>
    </row>
    <row r="53" spans="1:15" ht="12.75" customHeight="1" hidden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60"/>
      <c r="L53" s="51"/>
      <c r="M53" s="51"/>
      <c r="N53" s="51"/>
      <c r="O53" s="74"/>
    </row>
    <row r="54" spans="1:15" ht="16.5" customHeight="1">
      <c r="A54" s="3" t="s">
        <v>88</v>
      </c>
      <c r="B54" s="3" t="s">
        <v>75</v>
      </c>
      <c r="C54" s="3" t="s">
        <v>17</v>
      </c>
      <c r="D54" s="3" t="s">
        <v>11</v>
      </c>
      <c r="E54" s="3" t="s">
        <v>11</v>
      </c>
      <c r="F54" s="3"/>
      <c r="G54" s="3" t="s">
        <v>76</v>
      </c>
      <c r="H54" s="3" t="s">
        <v>6</v>
      </c>
      <c r="I54" s="3" t="s">
        <v>8</v>
      </c>
      <c r="J54" s="3" t="s">
        <v>16</v>
      </c>
      <c r="K54" s="6" t="s">
        <v>74</v>
      </c>
      <c r="L54" s="38">
        <f>L55</f>
        <v>145300</v>
      </c>
      <c r="M54" s="38">
        <f>M55</f>
        <v>145300</v>
      </c>
      <c r="N54" s="38">
        <f>N55</f>
        <v>16719.67</v>
      </c>
      <c r="O54" s="34">
        <f>O55</f>
        <v>11.506999311768753</v>
      </c>
    </row>
    <row r="55" spans="1:15" ht="42" customHeight="1">
      <c r="A55" s="49" t="s">
        <v>89</v>
      </c>
      <c r="B55" s="53">
        <v>182</v>
      </c>
      <c r="C55" s="53">
        <v>1</v>
      </c>
      <c r="D55" s="53" t="s">
        <v>11</v>
      </c>
      <c r="E55" s="53" t="s">
        <v>11</v>
      </c>
      <c r="F55" s="53"/>
      <c r="G55" s="53" t="s">
        <v>57</v>
      </c>
      <c r="H55" s="53">
        <v>10</v>
      </c>
      <c r="I55" s="53" t="s">
        <v>8</v>
      </c>
      <c r="J55" s="53" t="s">
        <v>16</v>
      </c>
      <c r="K55" s="60" t="s">
        <v>65</v>
      </c>
      <c r="L55" s="51">
        <v>145300</v>
      </c>
      <c r="M55" s="51">
        <v>145300</v>
      </c>
      <c r="N55" s="51">
        <v>16719.67</v>
      </c>
      <c r="O55" s="74">
        <f>N55/M55*100</f>
        <v>11.506999311768753</v>
      </c>
    </row>
    <row r="56" spans="1:15" ht="12.75" customHeight="1" hidden="1">
      <c r="A56" s="49"/>
      <c r="B56" s="53"/>
      <c r="C56" s="53"/>
      <c r="D56" s="53"/>
      <c r="E56" s="53"/>
      <c r="F56" s="53"/>
      <c r="G56" s="53"/>
      <c r="H56" s="53"/>
      <c r="I56" s="53"/>
      <c r="J56" s="53"/>
      <c r="K56" s="60"/>
      <c r="L56" s="51"/>
      <c r="M56" s="51"/>
      <c r="N56" s="51"/>
      <c r="O56" s="74"/>
    </row>
    <row r="57" spans="1:15" ht="12.75" customHeight="1" hidden="1">
      <c r="A57" s="49"/>
      <c r="B57" s="53"/>
      <c r="C57" s="53"/>
      <c r="D57" s="53"/>
      <c r="E57" s="53"/>
      <c r="F57" s="53"/>
      <c r="G57" s="53"/>
      <c r="H57" s="53"/>
      <c r="I57" s="53"/>
      <c r="J57" s="53"/>
      <c r="K57" s="60"/>
      <c r="L57" s="51"/>
      <c r="M57" s="51"/>
      <c r="N57" s="51"/>
      <c r="O57" s="74"/>
    </row>
    <row r="58" spans="1:15" ht="12.75" customHeight="1" hidden="1">
      <c r="A58" s="49"/>
      <c r="B58" s="53"/>
      <c r="C58" s="53"/>
      <c r="D58" s="53"/>
      <c r="E58" s="53"/>
      <c r="F58" s="53"/>
      <c r="G58" s="53"/>
      <c r="H58" s="53"/>
      <c r="I58" s="53"/>
      <c r="J58" s="53"/>
      <c r="K58" s="60"/>
      <c r="L58" s="51"/>
      <c r="M58" s="51"/>
      <c r="N58" s="51"/>
      <c r="O58" s="74"/>
    </row>
    <row r="59" spans="1:15" ht="40.5" customHeight="1">
      <c r="A59" s="2" t="s">
        <v>90</v>
      </c>
      <c r="B59" s="3" t="s">
        <v>7</v>
      </c>
      <c r="C59" s="3" t="s">
        <v>17</v>
      </c>
      <c r="D59" s="3" t="s">
        <v>47</v>
      </c>
      <c r="E59" s="3" t="s">
        <v>6</v>
      </c>
      <c r="F59" s="3"/>
      <c r="G59" s="3" t="s">
        <v>7</v>
      </c>
      <c r="H59" s="3" t="s">
        <v>6</v>
      </c>
      <c r="I59" s="3" t="s">
        <v>8</v>
      </c>
      <c r="J59" s="3" t="s">
        <v>7</v>
      </c>
      <c r="K59" s="6" t="s">
        <v>139</v>
      </c>
      <c r="L59" s="38">
        <f aca="true" t="shared" si="2" ref="L59:N60">L60</f>
        <v>0</v>
      </c>
      <c r="M59" s="38">
        <f t="shared" si="2"/>
        <v>0</v>
      </c>
      <c r="N59" s="38">
        <f t="shared" si="2"/>
        <v>83.82</v>
      </c>
      <c r="O59" s="34">
        <v>0</v>
      </c>
    </row>
    <row r="60" spans="1:15" ht="66.75" customHeight="1">
      <c r="A60" s="21" t="s">
        <v>91</v>
      </c>
      <c r="B60" s="3" t="s">
        <v>25</v>
      </c>
      <c r="C60" s="3" t="s">
        <v>17</v>
      </c>
      <c r="D60" s="3" t="s">
        <v>47</v>
      </c>
      <c r="E60" s="3" t="s">
        <v>67</v>
      </c>
      <c r="F60" s="3"/>
      <c r="G60" s="3" t="s">
        <v>144</v>
      </c>
      <c r="H60" s="3" t="s">
        <v>6</v>
      </c>
      <c r="I60" s="3" t="s">
        <v>8</v>
      </c>
      <c r="J60" s="3" t="s">
        <v>142</v>
      </c>
      <c r="K60" s="47" t="s">
        <v>143</v>
      </c>
      <c r="L60" s="38">
        <f t="shared" si="2"/>
        <v>0</v>
      </c>
      <c r="M60" s="38">
        <f t="shared" si="2"/>
        <v>0</v>
      </c>
      <c r="N60" s="38">
        <f t="shared" si="2"/>
        <v>83.82</v>
      </c>
      <c r="O60" s="34">
        <v>0</v>
      </c>
    </row>
    <row r="61" spans="1:15" ht="67.5" customHeight="1">
      <c r="A61" s="21" t="s">
        <v>92</v>
      </c>
      <c r="B61" s="3" t="s">
        <v>25</v>
      </c>
      <c r="C61" s="3" t="s">
        <v>17</v>
      </c>
      <c r="D61" s="3" t="s">
        <v>47</v>
      </c>
      <c r="E61" s="3" t="s">
        <v>67</v>
      </c>
      <c r="F61" s="3"/>
      <c r="G61" s="3" t="s">
        <v>141</v>
      </c>
      <c r="H61" s="3" t="s">
        <v>14</v>
      </c>
      <c r="I61" s="3" t="s">
        <v>8</v>
      </c>
      <c r="J61" s="3" t="s">
        <v>142</v>
      </c>
      <c r="K61" s="6" t="s">
        <v>140</v>
      </c>
      <c r="L61" s="38">
        <v>0</v>
      </c>
      <c r="M61" s="38">
        <v>0</v>
      </c>
      <c r="N61" s="38">
        <v>83.82</v>
      </c>
      <c r="O61" s="34">
        <v>0</v>
      </c>
    </row>
    <row r="62" spans="1:15" ht="16.5" customHeight="1">
      <c r="A62" s="21" t="s">
        <v>145</v>
      </c>
      <c r="B62" s="2" t="s">
        <v>7</v>
      </c>
      <c r="C62" s="3" t="s">
        <v>17</v>
      </c>
      <c r="D62" s="3" t="s">
        <v>51</v>
      </c>
      <c r="E62" s="3" t="s">
        <v>6</v>
      </c>
      <c r="F62" s="3"/>
      <c r="G62" s="3" t="s">
        <v>7</v>
      </c>
      <c r="H62" s="3" t="s">
        <v>6</v>
      </c>
      <c r="I62" s="3" t="s">
        <v>8</v>
      </c>
      <c r="J62" s="3" t="s">
        <v>7</v>
      </c>
      <c r="K62" s="13" t="s">
        <v>72</v>
      </c>
      <c r="L62" s="38">
        <f aca="true" t="shared" si="3" ref="L62:N63">L63</f>
        <v>10000</v>
      </c>
      <c r="M62" s="38">
        <f t="shared" si="3"/>
        <v>10000</v>
      </c>
      <c r="N62" s="38">
        <f t="shared" si="3"/>
        <v>0</v>
      </c>
      <c r="O62" s="34">
        <f>N62/M62*100</f>
        <v>0</v>
      </c>
    </row>
    <row r="63" spans="1:15" ht="12.75" customHeight="1" hidden="1">
      <c r="A63" s="21" t="s">
        <v>91</v>
      </c>
      <c r="B63" s="2" t="s">
        <v>25</v>
      </c>
      <c r="C63" s="3" t="s">
        <v>17</v>
      </c>
      <c r="D63" s="3" t="s">
        <v>51</v>
      </c>
      <c r="E63" s="3" t="s">
        <v>26</v>
      </c>
      <c r="F63" s="3"/>
      <c r="G63" s="3" t="s">
        <v>7</v>
      </c>
      <c r="H63" s="3" t="s">
        <v>6</v>
      </c>
      <c r="I63" s="3" t="s">
        <v>8</v>
      </c>
      <c r="J63" s="3" t="s">
        <v>112</v>
      </c>
      <c r="K63" s="13" t="s">
        <v>73</v>
      </c>
      <c r="L63" s="38">
        <f t="shared" si="3"/>
        <v>10000</v>
      </c>
      <c r="M63" s="38">
        <f t="shared" si="3"/>
        <v>10000</v>
      </c>
      <c r="N63" s="38">
        <f t="shared" si="3"/>
        <v>0</v>
      </c>
      <c r="O63" s="34"/>
    </row>
    <row r="64" spans="1:15" ht="28.5" customHeight="1">
      <c r="A64" s="2" t="s">
        <v>146</v>
      </c>
      <c r="B64" s="2" t="s">
        <v>25</v>
      </c>
      <c r="C64" s="3" t="s">
        <v>17</v>
      </c>
      <c r="D64" s="3" t="s">
        <v>51</v>
      </c>
      <c r="E64" s="3" t="s">
        <v>26</v>
      </c>
      <c r="F64" s="3"/>
      <c r="G64" s="3" t="s">
        <v>12</v>
      </c>
      <c r="H64" s="3" t="s">
        <v>14</v>
      </c>
      <c r="I64" s="3" t="s">
        <v>8</v>
      </c>
      <c r="J64" s="3" t="s">
        <v>112</v>
      </c>
      <c r="K64" s="6" t="s">
        <v>54</v>
      </c>
      <c r="L64" s="38">
        <v>10000</v>
      </c>
      <c r="M64" s="38">
        <v>10000</v>
      </c>
      <c r="N64" s="38">
        <v>0</v>
      </c>
      <c r="O64" s="34">
        <f aca="true" t="shared" si="4" ref="O64:O84">N64/M64*100</f>
        <v>0</v>
      </c>
    </row>
    <row r="65" spans="1:15" ht="12.75" customHeight="1">
      <c r="A65" s="22">
        <v>26</v>
      </c>
      <c r="B65" s="20" t="s">
        <v>7</v>
      </c>
      <c r="C65" s="20">
        <v>2</v>
      </c>
      <c r="D65" s="20" t="s">
        <v>6</v>
      </c>
      <c r="E65" s="54" t="s">
        <v>6</v>
      </c>
      <c r="F65" s="54"/>
      <c r="G65" s="20" t="s">
        <v>7</v>
      </c>
      <c r="H65" s="20" t="s">
        <v>6</v>
      </c>
      <c r="I65" s="20" t="s">
        <v>8</v>
      </c>
      <c r="J65" s="20" t="s">
        <v>7</v>
      </c>
      <c r="K65" s="23" t="s">
        <v>55</v>
      </c>
      <c r="L65" s="39">
        <f>L66++L84</f>
        <v>8542151</v>
      </c>
      <c r="M65" s="39">
        <f>M66++M84</f>
        <v>8554968.41</v>
      </c>
      <c r="N65" s="39">
        <f>N66++N84</f>
        <v>3512812.41</v>
      </c>
      <c r="O65" s="31">
        <f t="shared" si="4"/>
        <v>41.061664306017</v>
      </c>
    </row>
    <row r="66" spans="1:15" ht="41.25" customHeight="1">
      <c r="A66" s="22">
        <v>27</v>
      </c>
      <c r="B66" s="2" t="s">
        <v>7</v>
      </c>
      <c r="C66" s="2" t="s">
        <v>29</v>
      </c>
      <c r="D66" s="2" t="s">
        <v>10</v>
      </c>
      <c r="E66" s="2" t="s">
        <v>6</v>
      </c>
      <c r="F66" s="2"/>
      <c r="G66" s="2" t="s">
        <v>7</v>
      </c>
      <c r="H66" s="2" t="s">
        <v>6</v>
      </c>
      <c r="I66" s="2" t="s">
        <v>8</v>
      </c>
      <c r="J66" s="2" t="s">
        <v>7</v>
      </c>
      <c r="K66" s="6" t="s">
        <v>98</v>
      </c>
      <c r="L66" s="38">
        <f>L67+L70+L77+L80</f>
        <v>8542151</v>
      </c>
      <c r="M66" s="38">
        <f>M67+M70+M77+M80</f>
        <v>8503079</v>
      </c>
      <c r="N66" s="38">
        <f>N67+N70+N77+N80</f>
        <v>3460923</v>
      </c>
      <c r="O66" s="34">
        <f t="shared" si="4"/>
        <v>40.70199747644354</v>
      </c>
    </row>
    <row r="67" spans="1:15" ht="25.5">
      <c r="A67" s="40" t="s">
        <v>118</v>
      </c>
      <c r="B67" s="40">
        <v>813</v>
      </c>
      <c r="C67" s="40">
        <v>2</v>
      </c>
      <c r="D67" s="40" t="s">
        <v>10</v>
      </c>
      <c r="E67" s="48" t="s">
        <v>9</v>
      </c>
      <c r="F67" s="48"/>
      <c r="G67" s="40" t="s">
        <v>7</v>
      </c>
      <c r="H67" s="40" t="s">
        <v>6</v>
      </c>
      <c r="I67" s="40" t="s">
        <v>8</v>
      </c>
      <c r="J67" s="40" t="s">
        <v>7</v>
      </c>
      <c r="K67" s="41" t="s">
        <v>111</v>
      </c>
      <c r="L67" s="38">
        <f>L68+L69</f>
        <v>4460900</v>
      </c>
      <c r="M67" s="38">
        <f>M68+M69</f>
        <v>4460900</v>
      </c>
      <c r="N67" s="38">
        <f>N68+N69</f>
        <v>2230430</v>
      </c>
      <c r="O67" s="34">
        <f>N67/M67*100</f>
        <v>49.99955165997893</v>
      </c>
    </row>
    <row r="68" spans="1:15" ht="38.25">
      <c r="A68" s="40" t="s">
        <v>93</v>
      </c>
      <c r="B68" s="40">
        <v>813</v>
      </c>
      <c r="C68" s="40">
        <v>2</v>
      </c>
      <c r="D68" s="40" t="s">
        <v>10</v>
      </c>
      <c r="E68" s="48" t="s">
        <v>50</v>
      </c>
      <c r="F68" s="48"/>
      <c r="G68" s="40" t="s">
        <v>20</v>
      </c>
      <c r="H68" s="40" t="s">
        <v>14</v>
      </c>
      <c r="I68" s="40" t="s">
        <v>8</v>
      </c>
      <c r="J68" s="40" t="s">
        <v>112</v>
      </c>
      <c r="K68" s="41" t="s">
        <v>117</v>
      </c>
      <c r="L68" s="38">
        <v>464100</v>
      </c>
      <c r="M68" s="38">
        <v>464100</v>
      </c>
      <c r="N68" s="38">
        <v>232050</v>
      </c>
      <c r="O68" s="34">
        <f t="shared" si="4"/>
        <v>50</v>
      </c>
    </row>
    <row r="69" spans="1:15" ht="38.25">
      <c r="A69" s="40" t="s">
        <v>94</v>
      </c>
      <c r="B69" s="40">
        <v>813</v>
      </c>
      <c r="C69" s="40">
        <v>2</v>
      </c>
      <c r="D69" s="40" t="s">
        <v>10</v>
      </c>
      <c r="E69" s="48" t="s">
        <v>58</v>
      </c>
      <c r="F69" s="48"/>
      <c r="G69" s="40" t="s">
        <v>20</v>
      </c>
      <c r="H69" s="40" t="s">
        <v>14</v>
      </c>
      <c r="I69" s="40" t="s">
        <v>8</v>
      </c>
      <c r="J69" s="40" t="s">
        <v>112</v>
      </c>
      <c r="K69" s="42" t="s">
        <v>119</v>
      </c>
      <c r="L69" s="38">
        <v>3996800</v>
      </c>
      <c r="M69" s="38">
        <v>3996800</v>
      </c>
      <c r="N69" s="38">
        <v>1998380</v>
      </c>
      <c r="O69" s="34">
        <f t="shared" si="4"/>
        <v>49.999499599679744</v>
      </c>
    </row>
    <row r="70" spans="1:15" ht="20.25" customHeight="1">
      <c r="A70" s="40" t="s">
        <v>95</v>
      </c>
      <c r="B70" s="40" t="s">
        <v>25</v>
      </c>
      <c r="C70" s="40" t="s">
        <v>29</v>
      </c>
      <c r="D70" s="40" t="s">
        <v>10</v>
      </c>
      <c r="E70" s="40" t="s">
        <v>93</v>
      </c>
      <c r="F70" s="40" t="s">
        <v>21</v>
      </c>
      <c r="G70" s="40" t="s">
        <v>7</v>
      </c>
      <c r="H70" s="40" t="s">
        <v>6</v>
      </c>
      <c r="I70" s="40" t="s">
        <v>8</v>
      </c>
      <c r="J70" s="40" t="s">
        <v>7</v>
      </c>
      <c r="K70" s="41" t="s">
        <v>120</v>
      </c>
      <c r="L70" s="38">
        <f>L76+L72+L73+L75+L74</f>
        <v>1162951</v>
      </c>
      <c r="M70" s="38">
        <f>M76+M72+M73+M75+M74+M71</f>
        <v>1609379</v>
      </c>
      <c r="N70" s="38">
        <f>N76+N72+N73+N75+N74</f>
        <v>142148</v>
      </c>
      <c r="O70" s="34">
        <f t="shared" si="4"/>
        <v>8.832475134819083</v>
      </c>
    </row>
    <row r="71" spans="1:15" ht="69" customHeight="1">
      <c r="A71" s="40" t="s">
        <v>96</v>
      </c>
      <c r="B71" s="40" t="s">
        <v>25</v>
      </c>
      <c r="C71" s="40" t="s">
        <v>29</v>
      </c>
      <c r="D71" s="40" t="s">
        <v>10</v>
      </c>
      <c r="E71" s="40" t="s">
        <v>93</v>
      </c>
      <c r="F71" s="40"/>
      <c r="G71" s="40" t="s">
        <v>121</v>
      </c>
      <c r="H71" s="40" t="s">
        <v>14</v>
      </c>
      <c r="I71" s="45" t="s">
        <v>150</v>
      </c>
      <c r="J71" s="40" t="s">
        <v>112</v>
      </c>
      <c r="K71" s="41" t="s">
        <v>151</v>
      </c>
      <c r="L71" s="38"/>
      <c r="M71" s="38">
        <v>296450</v>
      </c>
      <c r="N71" s="38"/>
      <c r="O71" s="34">
        <f>N71/M71*100</f>
        <v>0</v>
      </c>
    </row>
    <row r="72" spans="1:15" ht="82.5" customHeight="1">
      <c r="A72" s="40" t="s">
        <v>97</v>
      </c>
      <c r="B72" s="40" t="s">
        <v>25</v>
      </c>
      <c r="C72" s="40" t="s">
        <v>29</v>
      </c>
      <c r="D72" s="40" t="s">
        <v>10</v>
      </c>
      <c r="E72" s="40" t="s">
        <v>93</v>
      </c>
      <c r="F72" s="40"/>
      <c r="G72" s="40" t="s">
        <v>121</v>
      </c>
      <c r="H72" s="40" t="s">
        <v>14</v>
      </c>
      <c r="I72" s="45" t="s">
        <v>122</v>
      </c>
      <c r="J72" s="40" t="s">
        <v>112</v>
      </c>
      <c r="K72" s="41" t="s">
        <v>123</v>
      </c>
      <c r="L72" s="38">
        <v>169300</v>
      </c>
      <c r="M72" s="38">
        <v>169300</v>
      </c>
      <c r="N72" s="38">
        <v>112870</v>
      </c>
      <c r="O72" s="34">
        <f t="shared" si="4"/>
        <v>66.66863555818074</v>
      </c>
    </row>
    <row r="73" spans="1:15" ht="31.5" customHeight="1">
      <c r="A73" s="40" t="s">
        <v>99</v>
      </c>
      <c r="B73" s="40">
        <v>813</v>
      </c>
      <c r="C73" s="40">
        <v>2</v>
      </c>
      <c r="D73" s="40" t="s">
        <v>10</v>
      </c>
      <c r="E73" s="48" t="s">
        <v>93</v>
      </c>
      <c r="F73" s="48"/>
      <c r="G73" s="40" t="s">
        <v>121</v>
      </c>
      <c r="H73" s="40" t="s">
        <v>14</v>
      </c>
      <c r="I73" s="40" t="s">
        <v>124</v>
      </c>
      <c r="J73" s="40" t="s">
        <v>112</v>
      </c>
      <c r="K73" s="42" t="s">
        <v>125</v>
      </c>
      <c r="L73" s="38">
        <v>29300</v>
      </c>
      <c r="M73" s="38">
        <v>29278</v>
      </c>
      <c r="N73" s="38">
        <v>29278</v>
      </c>
      <c r="O73" s="34">
        <f t="shared" si="4"/>
        <v>100</v>
      </c>
    </row>
    <row r="74" spans="1:15" ht="55.5" customHeight="1">
      <c r="A74" s="40" t="s">
        <v>68</v>
      </c>
      <c r="B74" s="40" t="s">
        <v>25</v>
      </c>
      <c r="C74" s="40" t="s">
        <v>29</v>
      </c>
      <c r="D74" s="40" t="s">
        <v>10</v>
      </c>
      <c r="E74" s="40" t="s">
        <v>93</v>
      </c>
      <c r="F74" s="40"/>
      <c r="G74" s="40" t="s">
        <v>121</v>
      </c>
      <c r="H74" s="40" t="s">
        <v>14</v>
      </c>
      <c r="I74" s="40" t="s">
        <v>126</v>
      </c>
      <c r="J74" s="40" t="s">
        <v>112</v>
      </c>
      <c r="K74" s="41" t="s">
        <v>127</v>
      </c>
      <c r="L74" s="38">
        <v>0</v>
      </c>
      <c r="M74" s="38">
        <v>150000</v>
      </c>
      <c r="N74" s="38">
        <v>0</v>
      </c>
      <c r="O74" s="34">
        <f t="shared" si="4"/>
        <v>0</v>
      </c>
    </row>
    <row r="75" spans="1:15" ht="55.5" customHeight="1">
      <c r="A75" s="40" t="s">
        <v>104</v>
      </c>
      <c r="B75" s="40" t="s">
        <v>25</v>
      </c>
      <c r="C75" s="40" t="s">
        <v>29</v>
      </c>
      <c r="D75" s="40" t="s">
        <v>10</v>
      </c>
      <c r="E75" s="40" t="s">
        <v>93</v>
      </c>
      <c r="F75" s="40"/>
      <c r="G75" s="40" t="s">
        <v>121</v>
      </c>
      <c r="H75" s="40" t="s">
        <v>14</v>
      </c>
      <c r="I75" s="40" t="s">
        <v>128</v>
      </c>
      <c r="J75" s="40" t="s">
        <v>112</v>
      </c>
      <c r="K75" s="41" t="s">
        <v>129</v>
      </c>
      <c r="L75" s="38">
        <v>951100</v>
      </c>
      <c r="M75" s="38">
        <v>951100</v>
      </c>
      <c r="N75" s="38">
        <v>0</v>
      </c>
      <c r="O75" s="34">
        <f t="shared" si="4"/>
        <v>0</v>
      </c>
    </row>
    <row r="76" spans="1:15" ht="44.25" customHeight="1">
      <c r="A76" s="40" t="s">
        <v>105</v>
      </c>
      <c r="B76" s="40" t="s">
        <v>25</v>
      </c>
      <c r="C76" s="40" t="s">
        <v>29</v>
      </c>
      <c r="D76" s="40" t="s">
        <v>10</v>
      </c>
      <c r="E76" s="40" t="s">
        <v>93</v>
      </c>
      <c r="F76" s="40" t="s">
        <v>21</v>
      </c>
      <c r="G76" s="40" t="s">
        <v>121</v>
      </c>
      <c r="H76" s="40" t="s">
        <v>14</v>
      </c>
      <c r="I76" s="46">
        <v>7555</v>
      </c>
      <c r="J76" s="40" t="s">
        <v>112</v>
      </c>
      <c r="K76" s="41" t="s">
        <v>130</v>
      </c>
      <c r="L76" s="38">
        <v>13251</v>
      </c>
      <c r="M76" s="38">
        <v>13251</v>
      </c>
      <c r="N76" s="38">
        <v>0</v>
      </c>
      <c r="O76" s="34">
        <f t="shared" si="4"/>
        <v>0</v>
      </c>
    </row>
    <row r="77" spans="1:15" ht="26.25" customHeight="1">
      <c r="A77" s="40" t="s">
        <v>106</v>
      </c>
      <c r="B77" s="40">
        <v>813</v>
      </c>
      <c r="C77" s="40">
        <v>2</v>
      </c>
      <c r="D77" s="40" t="s">
        <v>10</v>
      </c>
      <c r="E77" s="48" t="s">
        <v>18</v>
      </c>
      <c r="F77" s="48"/>
      <c r="G77" s="40" t="s">
        <v>7</v>
      </c>
      <c r="H77" s="40" t="s">
        <v>6</v>
      </c>
      <c r="I77" s="40" t="s">
        <v>8</v>
      </c>
      <c r="J77" s="40" t="s">
        <v>7</v>
      </c>
      <c r="K77" s="42" t="s">
        <v>113</v>
      </c>
      <c r="L77" s="38">
        <f>L78+L79</f>
        <v>84600</v>
      </c>
      <c r="M77" s="38">
        <f>M78+M79</f>
        <v>92800</v>
      </c>
      <c r="N77" s="38">
        <f>N78+N79</f>
        <v>44145</v>
      </c>
      <c r="O77" s="34">
        <f t="shared" si="4"/>
        <v>47.57004310344828</v>
      </c>
    </row>
    <row r="78" spans="1:15" ht="51" customHeight="1">
      <c r="A78" s="2" t="s">
        <v>116</v>
      </c>
      <c r="B78" s="2">
        <v>813</v>
      </c>
      <c r="C78" s="2">
        <v>2</v>
      </c>
      <c r="D78" s="2" t="s">
        <v>10</v>
      </c>
      <c r="E78" s="49" t="s">
        <v>94</v>
      </c>
      <c r="F78" s="49"/>
      <c r="G78" s="2" t="s">
        <v>101</v>
      </c>
      <c r="H78" s="2" t="s">
        <v>14</v>
      </c>
      <c r="I78" s="2" t="s">
        <v>43</v>
      </c>
      <c r="J78" s="2" t="s">
        <v>112</v>
      </c>
      <c r="K78" s="43" t="s">
        <v>114</v>
      </c>
      <c r="L78" s="38">
        <v>2000</v>
      </c>
      <c r="M78" s="38">
        <v>2190</v>
      </c>
      <c r="N78" s="38">
        <v>1032</v>
      </c>
      <c r="O78" s="34">
        <f t="shared" si="4"/>
        <v>47.12328767123288</v>
      </c>
    </row>
    <row r="79" spans="1:15" ht="42.75" customHeight="1">
      <c r="A79" s="2" t="s">
        <v>135</v>
      </c>
      <c r="B79" s="2">
        <v>813</v>
      </c>
      <c r="C79" s="2">
        <v>2</v>
      </c>
      <c r="D79" s="2" t="s">
        <v>10</v>
      </c>
      <c r="E79" s="49" t="s">
        <v>68</v>
      </c>
      <c r="F79" s="49"/>
      <c r="G79" s="2" t="s">
        <v>69</v>
      </c>
      <c r="H79" s="2" t="s">
        <v>14</v>
      </c>
      <c r="I79" s="2" t="s">
        <v>8</v>
      </c>
      <c r="J79" s="2" t="s">
        <v>112</v>
      </c>
      <c r="K79" s="6" t="s">
        <v>71</v>
      </c>
      <c r="L79" s="38">
        <v>82600</v>
      </c>
      <c r="M79" s="38">
        <v>90610</v>
      </c>
      <c r="N79" s="38">
        <v>43113</v>
      </c>
      <c r="O79" s="34">
        <f t="shared" si="4"/>
        <v>47.580840966780706</v>
      </c>
    </row>
    <row r="80" spans="1:15" ht="18.75" customHeight="1">
      <c r="A80" s="40" t="s">
        <v>147</v>
      </c>
      <c r="B80" s="40" t="s">
        <v>25</v>
      </c>
      <c r="C80" s="40" t="s">
        <v>29</v>
      </c>
      <c r="D80" s="40" t="s">
        <v>10</v>
      </c>
      <c r="E80" s="40" t="s">
        <v>15</v>
      </c>
      <c r="F80" s="40" t="s">
        <v>21</v>
      </c>
      <c r="G80" s="40" t="s">
        <v>7</v>
      </c>
      <c r="H80" s="40" t="s">
        <v>6</v>
      </c>
      <c r="I80" s="40" t="s">
        <v>8</v>
      </c>
      <c r="J80" s="40" t="s">
        <v>7</v>
      </c>
      <c r="K80" s="41" t="s">
        <v>115</v>
      </c>
      <c r="L80" s="38">
        <f>L83+L82+L81</f>
        <v>2833700</v>
      </c>
      <c r="M80" s="38">
        <f>M83+M82+M81</f>
        <v>2340000</v>
      </c>
      <c r="N80" s="38">
        <f>N83+N82+N81</f>
        <v>1044200</v>
      </c>
      <c r="O80" s="34">
        <f>N80/M80*100</f>
        <v>44.623931623931625</v>
      </c>
    </row>
    <row r="81" spans="1:15" ht="27.75" customHeight="1">
      <c r="A81" s="2" t="s">
        <v>136</v>
      </c>
      <c r="B81" s="2" t="s">
        <v>25</v>
      </c>
      <c r="C81" s="2" t="s">
        <v>29</v>
      </c>
      <c r="D81" s="40" t="s">
        <v>10</v>
      </c>
      <c r="E81" s="40" t="s">
        <v>70</v>
      </c>
      <c r="F81" s="40"/>
      <c r="G81" s="40" t="s">
        <v>21</v>
      </c>
      <c r="H81" s="40" t="s">
        <v>14</v>
      </c>
      <c r="I81" s="40" t="s">
        <v>42</v>
      </c>
      <c r="J81" s="40" t="s">
        <v>112</v>
      </c>
      <c r="K81" s="41" t="s">
        <v>154</v>
      </c>
      <c r="L81" s="38">
        <v>0</v>
      </c>
      <c r="M81" s="38">
        <v>44200</v>
      </c>
      <c r="N81" s="38">
        <v>44200</v>
      </c>
      <c r="O81" s="34">
        <f>N81/M81*100</f>
        <v>100</v>
      </c>
    </row>
    <row r="82" spans="1:15" ht="27.75" customHeight="1">
      <c r="A82" s="2" t="s">
        <v>152</v>
      </c>
      <c r="B82" s="2" t="s">
        <v>25</v>
      </c>
      <c r="C82" s="2" t="s">
        <v>29</v>
      </c>
      <c r="D82" s="40" t="s">
        <v>10</v>
      </c>
      <c r="E82" s="40" t="s">
        <v>70</v>
      </c>
      <c r="F82" s="40"/>
      <c r="G82" s="40" t="s">
        <v>21</v>
      </c>
      <c r="H82" s="40" t="s">
        <v>14</v>
      </c>
      <c r="I82" s="40" t="s">
        <v>42</v>
      </c>
      <c r="J82" s="40" t="s">
        <v>112</v>
      </c>
      <c r="K82" s="41" t="s">
        <v>33</v>
      </c>
      <c r="L82" s="38">
        <v>2295800</v>
      </c>
      <c r="M82" s="38">
        <v>2295800</v>
      </c>
      <c r="N82" s="38">
        <v>1000000</v>
      </c>
      <c r="O82" s="34">
        <f>N82/M82*100</f>
        <v>43.557801202195314</v>
      </c>
    </row>
    <row r="83" spans="1:15" ht="39.75" customHeight="1">
      <c r="A83" s="2" t="s">
        <v>148</v>
      </c>
      <c r="B83" s="2" t="s">
        <v>25</v>
      </c>
      <c r="C83" s="2" t="s">
        <v>29</v>
      </c>
      <c r="D83" s="40" t="s">
        <v>10</v>
      </c>
      <c r="E83" s="40" t="s">
        <v>70</v>
      </c>
      <c r="F83" s="40"/>
      <c r="G83" s="40" t="s">
        <v>21</v>
      </c>
      <c r="H83" s="40" t="s">
        <v>14</v>
      </c>
      <c r="I83" s="40" t="s">
        <v>137</v>
      </c>
      <c r="J83" s="40" t="s">
        <v>112</v>
      </c>
      <c r="K83" s="41" t="s">
        <v>138</v>
      </c>
      <c r="L83" s="38">
        <v>537900</v>
      </c>
      <c r="M83" s="38">
        <v>0</v>
      </c>
      <c r="N83" s="38">
        <v>0</v>
      </c>
      <c r="O83" s="34"/>
    </row>
    <row r="84" spans="1:15" ht="69" customHeight="1">
      <c r="A84" s="22">
        <v>45</v>
      </c>
      <c r="B84" s="2" t="s">
        <v>7</v>
      </c>
      <c r="C84" s="2" t="s">
        <v>29</v>
      </c>
      <c r="D84" s="2" t="s">
        <v>66</v>
      </c>
      <c r="E84" s="2" t="s">
        <v>6</v>
      </c>
      <c r="F84" s="2"/>
      <c r="G84" s="2" t="s">
        <v>7</v>
      </c>
      <c r="H84" s="2" t="s">
        <v>6</v>
      </c>
      <c r="I84" s="2" t="s">
        <v>8</v>
      </c>
      <c r="J84" s="2" t="s">
        <v>7</v>
      </c>
      <c r="K84" s="6" t="s">
        <v>131</v>
      </c>
      <c r="L84" s="24">
        <f>L85</f>
        <v>0</v>
      </c>
      <c r="M84" s="24">
        <f>M85</f>
        <v>51889.41</v>
      </c>
      <c r="N84" s="24">
        <f>N85</f>
        <v>51889.41</v>
      </c>
      <c r="O84" s="34">
        <f t="shared" si="4"/>
        <v>100</v>
      </c>
    </row>
    <row r="85" spans="1:15" ht="60" customHeight="1">
      <c r="A85" s="2" t="s">
        <v>153</v>
      </c>
      <c r="B85" s="2" t="s">
        <v>25</v>
      </c>
      <c r="C85" s="2" t="s">
        <v>29</v>
      </c>
      <c r="D85" s="2" t="s">
        <v>66</v>
      </c>
      <c r="E85" s="2" t="s">
        <v>103</v>
      </c>
      <c r="F85" s="2"/>
      <c r="G85" s="2" t="s">
        <v>13</v>
      </c>
      <c r="H85" s="2" t="s">
        <v>14</v>
      </c>
      <c r="I85" s="2" t="s">
        <v>8</v>
      </c>
      <c r="J85" s="2" t="s">
        <v>112</v>
      </c>
      <c r="K85" s="8" t="s">
        <v>102</v>
      </c>
      <c r="L85" s="24">
        <v>0</v>
      </c>
      <c r="M85" s="24">
        <v>51889.41</v>
      </c>
      <c r="N85" s="24">
        <v>51889.41</v>
      </c>
      <c r="O85" s="34">
        <f>O86</f>
        <v>40.89968138658803</v>
      </c>
    </row>
    <row r="86" spans="1:15" ht="19.5" customHeight="1">
      <c r="A86" s="50" t="s">
        <v>19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39">
        <f>L24+L65</f>
        <v>8985451</v>
      </c>
      <c r="M86" s="39">
        <f>M24+M65</f>
        <v>8998268.41</v>
      </c>
      <c r="N86" s="39">
        <f>N24+N65</f>
        <v>3680263.1100000003</v>
      </c>
      <c r="O86" s="31">
        <f>N86/M86*100</f>
        <v>40.89968138658803</v>
      </c>
    </row>
    <row r="87" spans="12:14" ht="12.75">
      <c r="L87" s="1"/>
      <c r="M87" s="1"/>
      <c r="N87" s="1"/>
    </row>
    <row r="90" ht="12.75">
      <c r="K90" s="10"/>
    </row>
  </sheetData>
  <sheetProtection/>
  <mergeCells count="87">
    <mergeCell ref="O27:O35"/>
    <mergeCell ref="O46:O47"/>
    <mergeCell ref="O50:O53"/>
    <mergeCell ref="O55:O58"/>
    <mergeCell ref="H55:H58"/>
    <mergeCell ref="G55:G58"/>
    <mergeCell ref="I55:I58"/>
    <mergeCell ref="M55:M58"/>
    <mergeCell ref="M46:M47"/>
    <mergeCell ref="H27:H35"/>
    <mergeCell ref="O8:O16"/>
    <mergeCell ref="L2:N2"/>
    <mergeCell ref="L3:N3"/>
    <mergeCell ref="L4:N4"/>
    <mergeCell ref="L5:N5"/>
    <mergeCell ref="M8:M22"/>
    <mergeCell ref="L8:L22"/>
    <mergeCell ref="A6:N6"/>
    <mergeCell ref="M7:N7"/>
    <mergeCell ref="A8:A22"/>
    <mergeCell ref="E15:F22"/>
    <mergeCell ref="N8:N22"/>
    <mergeCell ref="N55:N58"/>
    <mergeCell ref="L55:L58"/>
    <mergeCell ref="B8:J14"/>
    <mergeCell ref="H15:H22"/>
    <mergeCell ref="K8:K22"/>
    <mergeCell ref="N50:N53"/>
    <mergeCell ref="L50:L53"/>
    <mergeCell ref="K50:K53"/>
    <mergeCell ref="N46:N47"/>
    <mergeCell ref="K46:K47"/>
    <mergeCell ref="D15:D22"/>
    <mergeCell ref="A55:A58"/>
    <mergeCell ref="B55:B58"/>
    <mergeCell ref="M50:M53"/>
    <mergeCell ref="J50:J53"/>
    <mergeCell ref="G50:G53"/>
    <mergeCell ref="A50:A53"/>
    <mergeCell ref="H50:H53"/>
    <mergeCell ref="J55:J58"/>
    <mergeCell ref="K55:K58"/>
    <mergeCell ref="A46:A47"/>
    <mergeCell ref="B46:B47"/>
    <mergeCell ref="C46:C47"/>
    <mergeCell ref="D46:D47"/>
    <mergeCell ref="A27:A35"/>
    <mergeCell ref="G46:G47"/>
    <mergeCell ref="G27:G35"/>
    <mergeCell ref="E46:F47"/>
    <mergeCell ref="E27:F35"/>
    <mergeCell ref="I27:I35"/>
    <mergeCell ref="J27:J35"/>
    <mergeCell ref="H46:H47"/>
    <mergeCell ref="G15:G22"/>
    <mergeCell ref="J15:J22"/>
    <mergeCell ref="B50:B53"/>
    <mergeCell ref="E24:F24"/>
    <mergeCell ref="C15:C22"/>
    <mergeCell ref="I15:I22"/>
    <mergeCell ref="B15:B22"/>
    <mergeCell ref="I50:I53"/>
    <mergeCell ref="E67:F67"/>
    <mergeCell ref="C55:C58"/>
    <mergeCell ref="E55:F58"/>
    <mergeCell ref="C50:C53"/>
    <mergeCell ref="E50:F53"/>
    <mergeCell ref="D55:D58"/>
    <mergeCell ref="D50:D53"/>
    <mergeCell ref="E65:F65"/>
    <mergeCell ref="L27:L35"/>
    <mergeCell ref="M27:M35"/>
    <mergeCell ref="N27:N35"/>
    <mergeCell ref="K27:K35"/>
    <mergeCell ref="L46:L47"/>
    <mergeCell ref="B27:B35"/>
    <mergeCell ref="C27:C35"/>
    <mergeCell ref="D27:D35"/>
    <mergeCell ref="I46:I47"/>
    <mergeCell ref="J46:J47"/>
    <mergeCell ref="E68:F68"/>
    <mergeCell ref="E77:F77"/>
    <mergeCell ref="E78:F78"/>
    <mergeCell ref="E79:F79"/>
    <mergeCell ref="A86:K86"/>
    <mergeCell ref="E69:F69"/>
    <mergeCell ref="E73:F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2020-07-28T02:17:08Z</cp:lastPrinted>
  <dcterms:created xsi:type="dcterms:W3CDTF">1996-10-08T23:32:33Z</dcterms:created>
  <dcterms:modified xsi:type="dcterms:W3CDTF">2020-07-28T02:17:20Z</dcterms:modified>
  <cp:category/>
  <cp:version/>
  <cp:contentType/>
  <cp:contentStatus/>
</cp:coreProperties>
</file>