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рил.4" sheetId="1" r:id="rId1"/>
  </sheets>
  <definedNames>
    <definedName name="BFT_Print_Titles" localSheetId="0">'прил.4'!$10:$12</definedName>
    <definedName name="LAST_CELL" localSheetId="0">'прил.4'!#REF!</definedName>
  </definedNames>
  <calcPr fullCalcOnLoad="1"/>
</workbook>
</file>

<file path=xl/sharedStrings.xml><?xml version="1.0" encoding="utf-8"?>
<sst xmlns="http://schemas.openxmlformats.org/spreadsheetml/2006/main" count="1161" uniqueCount="335">
  <si>
    <t>5</t>
  </si>
  <si>
    <t>№ п/п</t>
  </si>
  <si>
    <t>1</t>
  </si>
  <si>
    <t>Наименование показателя</t>
  </si>
  <si>
    <t>2</t>
  </si>
  <si>
    <t>7</t>
  </si>
  <si>
    <t>8</t>
  </si>
  <si>
    <t>9</t>
  </si>
  <si>
    <t>10</t>
  </si>
  <si>
    <t>11</t>
  </si>
  <si>
    <t>КВСР</t>
  </si>
  <si>
    <t>3</t>
  </si>
  <si>
    <t>Раздел</t>
  </si>
  <si>
    <t>4</t>
  </si>
  <si>
    <t>КФСР</t>
  </si>
  <si>
    <t>КЦСР</t>
  </si>
  <si>
    <t>6</t>
  </si>
  <si>
    <t>КВР</t>
  </si>
  <si>
    <t>813</t>
  </si>
  <si>
    <t>Администрация Лапшихинского сельсовета</t>
  </si>
  <si>
    <t>01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</si>
  <si>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</si>
  <si>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</si>
  <si>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</si>
  <si>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7200000000</t>
  </si>
  <si>
    <t>Непрограммные расходы Администрации Лапшихинского сельсовета</t>
  </si>
  <si>
    <t>7210000000</t>
  </si>
  <si>
    <t>Функционирование администрации Лапшихинского сельсовета в рамках непрограммных расходов Администрации Лапшихинского сельсовета</t>
  </si>
  <si>
    <t>7210090110</t>
  </si>
  <si>
    <t>Глава муниципального образования в рамках непрограммных расходов Администрации Лапшихинского сельсовета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</si>
  <si>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</si>
  <si>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</si>
  <si>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</si>
  <si>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</si>
  <si>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</si>
  <si>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</si>
  <si>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</t>
  </si>
  <si>
    <t>13</t>
  </si>
  <si>
    <t>7210090210</t>
  </si>
  <si>
    <t>Руководство и управление в сфере установленных функций органов государственной власти в рамках непрограммных расходов Администрации Лапшихинского сельсовета</t>
  </si>
  <si>
    <t>14</t>
  </si>
  <si>
    <t>15</t>
  </si>
  <si>
    <t>16</t>
  </si>
  <si>
    <t>17</t>
  </si>
  <si>
    <t>18</t>
  </si>
  <si>
    <t>244</t>
  </si>
  <si>
    <t>Прочая закупка товаров, работ и услуг</t>
  </si>
  <si>
    <t>19</t>
  </si>
  <si>
    <t>20</t>
  </si>
  <si>
    <t>7210090620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</si>
  <si>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администрации Лапшихинского сельсовета</t>
  </si>
  <si>
    <t>21</t>
  </si>
  <si>
    <t>22</t>
  </si>
  <si>
    <t>23</t>
  </si>
  <si>
    <t>24</t>
  </si>
  <si>
    <t>25</t>
  </si>
  <si>
    <t>0111</t>
  </si>
  <si>
    <t>Резервные фонды</t>
  </si>
  <si>
    <t>26</t>
  </si>
  <si>
    <t>27</t>
  </si>
  <si>
    <t>28</t>
  </si>
  <si>
    <t>7210091110</t>
  </si>
  <si>
    <t>Резервные фонды органов местного самоуправления в рамках непрограммных расходов Администрации Лапшихинского сельсовета</t>
  </si>
  <si>
    <t>29</t>
  </si>
  <si>
    <t>870</t>
  </si>
  <si>
    <t>Резервные средства</t>
  </si>
  <si>
    <t>30</t>
  </si>
  <si>
    <t>31</t>
  </si>
  <si>
    <t>0113</t>
  </si>
  <si>
    <t>Другие общегосударственные вопросы</t>
  </si>
  <si>
    <t>32</t>
  </si>
  <si>
    <t>0200000000</t>
  </si>
  <si>
    <t>Муниципальная программа "Содействие развитию органов местного самоуправления, реализация полномочий администрации Лапшихинского сельсовета"</t>
  </si>
  <si>
    <t>33</t>
  </si>
  <si>
    <t>0290000000</t>
  </si>
  <si>
    <t>Отдельные мероприятия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</si>
  <si>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34</t>
  </si>
  <si>
    <t>0290090280</t>
  </si>
  <si>
    <t>Межбюджетные трансферты на осуществление руководства и управления в сфере установленных функций органов местного самоуправления поселений, передаваемых на уровень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</si>
  <si>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35</t>
  </si>
  <si>
    <t>540</t>
  </si>
  <si>
    <t>Иные межбюджетные трансферты</t>
  </si>
  <si>
    <t>36</t>
  </si>
  <si>
    <t>37</t>
  </si>
  <si>
    <t>0290091210</t>
  </si>
  <si>
    <t>Расходы на другие общегосударственные вопросы (проведение мероприятий по проведению дня победы и дня пожилого человека)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</si>
  <si>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38</t>
  </si>
  <si>
    <t>39</t>
  </si>
  <si>
    <t>40</t>
  </si>
  <si>
    <t>0290091240</t>
  </si>
  <si>
    <t>Расходы на другие общегосударственные вопросы (проведение мероприятий по противодействию коррупции )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 "</t>
  </si>
  <si>
    <t>41</t>
  </si>
  <si>
    <t>42</t>
  </si>
  <si>
    <t>43</t>
  </si>
  <si>
    <t>0300000000</t>
  </si>
  <si>
    <t>Муниципальная программа "Защита населения территории Лапшихинского сельсовета от чрезвычайных ситуаций природного и техногенного характера"</t>
  </si>
  <si>
    <t>44</t>
  </si>
  <si>
    <t>0320000000</t>
  </si>
  <si>
    <t>45</t>
  </si>
  <si>
    <t>0320091170</t>
  </si>
  <si>
    <t>46</t>
  </si>
  <si>
    <t>47</t>
  </si>
  <si>
    <t>48</t>
  </si>
  <si>
    <t>49</t>
  </si>
  <si>
    <t>50</t>
  </si>
  <si>
    <t>7210075140</t>
  </si>
  <si>
    <t>Осуществление государственных полномочий по составлению протоколов об административных правонарушениях в рамках непрограммных расходов Администрации Лапшихинского сельсовета</t>
  </si>
  <si>
    <t>51</t>
  </si>
  <si>
    <t>52</t>
  </si>
  <si>
    <t>53</t>
  </si>
  <si>
    <t>853</t>
  </si>
  <si>
    <t>Уплата иных платежей</t>
  </si>
  <si>
    <t>54</t>
  </si>
  <si>
    <t>55</t>
  </si>
  <si>
    <t>7210091190</t>
  </si>
  <si>
    <t>Осуществление расходов охраны окружающей среды в рамках непрограммных расходов Администрации Лапшихинского сельсовета</t>
  </si>
  <si>
    <t>56</t>
  </si>
  <si>
    <t>57</t>
  </si>
  <si>
    <t>58</t>
  </si>
  <si>
    <t>02</t>
  </si>
  <si>
    <t>НАЦИОНАЛЬНАЯ ОБОРОНА</t>
  </si>
  <si>
    <t>59</t>
  </si>
  <si>
    <t>0203</t>
  </si>
  <si>
    <t>Мобилизационная и вневойсковая подготовка</t>
  </si>
  <si>
    <t>60</t>
  </si>
  <si>
    <t>61</t>
  </si>
  <si>
    <t>62</t>
  </si>
  <si>
    <t>7210051180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</si>
  <si>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Лапшихинского сельсовета</t>
  </si>
  <si>
    <t>63</t>
  </si>
  <si>
    <t>64</t>
  </si>
  <si>
    <t>65</t>
  </si>
  <si>
    <t>66</t>
  </si>
  <si>
    <t>67</t>
  </si>
  <si>
    <t>68</t>
  </si>
  <si>
    <t>69</t>
  </si>
  <si>
    <t>03</t>
  </si>
  <si>
    <t>НАЦИОНАЛЬНАЯ БЕЗОПАСНОСТЬ И ПРАВООХРАНИТЕЛЬНАЯ ДЕЯТЕЛЬНОСТЬ</t>
  </si>
  <si>
    <t>70</t>
  </si>
  <si>
    <t>0310</t>
  </si>
  <si>
    <t>Обеспечение пожарной безопасности</t>
  </si>
  <si>
    <t>71</t>
  </si>
  <si>
    <t>72</t>
  </si>
  <si>
    <t>0310000000</t>
  </si>
  <si>
    <t>Подпрограмма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</si>
  <si>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73</t>
  </si>
  <si>
    <t>0310090620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</si>
  <si>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</si>
  <si>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74</t>
  </si>
  <si>
    <t>75</t>
  </si>
  <si>
    <t>76</t>
  </si>
  <si>
    <t>77</t>
  </si>
  <si>
    <t>78</t>
  </si>
  <si>
    <t>0310093110</t>
  </si>
  <si>
    <t>Мероприятия по обеспечению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</si>
  <si>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79</t>
  </si>
  <si>
    <t>80</t>
  </si>
  <si>
    <t>81</t>
  </si>
  <si>
    <t>82</t>
  </si>
  <si>
    <t>83</t>
  </si>
  <si>
    <t>84</t>
  </si>
  <si>
    <t>85</t>
  </si>
  <si>
    <t>0310093130</t>
  </si>
  <si>
    <t>Опашка территорий сельсовета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</si>
  <si>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86</t>
  </si>
  <si>
    <t>87</t>
  </si>
  <si>
    <t>88</t>
  </si>
  <si>
    <t>04</t>
  </si>
  <si>
    <t>НАЦИОНАЛЬНАЯ ЭКОНОМИКА</t>
  </si>
  <si>
    <t>89</t>
  </si>
  <si>
    <t>0409</t>
  </si>
  <si>
    <t>Дорожное хозяйство (дорожные фонды)</t>
  </si>
  <si>
    <t>90</t>
  </si>
  <si>
    <t>0100000000</t>
  </si>
  <si>
    <t>Муниципальная программа "Организация комплексного благоустройства территории Лапшихинского сельсовета"</t>
  </si>
  <si>
    <t>91</t>
  </si>
  <si>
    <t>0110000000</t>
  </si>
  <si>
    <t>Подпрограмма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</si>
  <si>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92</t>
  </si>
  <si>
    <t>0110094090</t>
  </si>
  <si>
    <t>Расходы на содержание внутрипоселенческих дорог за счет средств поселения в рамках подпрограммы "Обеспечение сохранности и модернизации внутрипоселенческих дорог Лапшихинского сельсовета" муниципальной программы" Организация комплексного благоустройства территории Лапшихинского сельсовета"</t>
  </si>
  <si>
    <t>93</t>
  </si>
  <si>
    <t>94</t>
  </si>
  <si>
    <t>95</t>
  </si>
  <si>
    <t>0110094100</t>
  </si>
  <si>
    <t>Расходы на осуществление мероприятий по содержанию сети внутрипоселковых дорог общего пользования в рамках подпрограммы "Обеспечение содержания, сохранности и модернизации внутрипоселенческих дорог Лапшихинского сельсовета" муниципальной программы "Организация комплексного благоустройства на территории Лапшихинского сельсовета"</t>
  </si>
  <si>
    <t>96</t>
  </si>
  <si>
    <t>97</t>
  </si>
  <si>
    <t>98</t>
  </si>
  <si>
    <t>05</t>
  </si>
  <si>
    <t>ЖИЛИЩНО-КОММУНАЛЬНОЕ ХОЗЯЙСТВО</t>
  </si>
  <si>
    <t>99</t>
  </si>
  <si>
    <t>0503</t>
  </si>
  <si>
    <t>Благоустройство</t>
  </si>
  <si>
    <t>100</t>
  </si>
  <si>
    <t>101</t>
  </si>
  <si>
    <t>0120000000</t>
  </si>
  <si>
    <t>Подпрограмма "Содержание уличного освещения на территории сельсовета" муниципальной программы "Организация комплексного благоустройства территории Лапшихинского сельсовета"</t>
  </si>
  <si>
    <t>102</t>
  </si>
  <si>
    <t>0120095310</t>
  </si>
  <si>
    <t>Расходы на содержание уличного освещения в рамках подпрограммы "Содержание уличного освещения на территории сельсовета" муниципальной программы "Организация комплексного благоустройства территории Лапшихинского сельсовета"</t>
  </si>
  <si>
    <t>103</t>
  </si>
  <si>
    <t>104</t>
  </si>
  <si>
    <t>105</t>
  </si>
  <si>
    <t>0130000000</t>
  </si>
  <si>
    <t>Подпрограмма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</si>
  <si>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106</t>
  </si>
  <si>
    <t>0130075550</t>
  </si>
  <si>
    <t>Расходы за счет средств краевой субсидии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</si>
  <si>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107</t>
  </si>
  <si>
    <t>108</t>
  </si>
  <si>
    <t>109</t>
  </si>
  <si>
    <t>0130095320</t>
  </si>
  <si>
    <t>Расходы на вывозку твердых бытовых отходов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</si>
  <si>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110</t>
  </si>
  <si>
    <t>111</t>
  </si>
  <si>
    <t>112</t>
  </si>
  <si>
    <t>0130095330</t>
  </si>
  <si>
    <t>Расходы по ликвидации несанкционированных свалок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</si>
  <si>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113</t>
  </si>
  <si>
    <t>114</t>
  </si>
  <si>
    <t>115</t>
  </si>
  <si>
    <t>0130095350</t>
  </si>
  <si>
    <t>Расходы по благоустройству территории в рамках подпрограммы "Повышение уровня внутреннего благоустройства территории населенных пунктов сельсовета" муниципальной программы "Организация комплексного благоустройства территории Лапшихинского сельсовета "</t>
  </si>
  <si>
    <t>116</t>
  </si>
  <si>
    <t>117</t>
  </si>
  <si>
    <t>118</t>
  </si>
  <si>
    <t>01300S5550</t>
  </si>
  <si>
    <t>Софинансирование расходов за счет средств поселения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</si>
  <si>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119</t>
  </si>
  <si>
    <t>120</t>
  </si>
  <si>
    <t>0505</t>
  </si>
  <si>
    <t>Другие вопросы в области жилищно-коммунального хозяйства</t>
  </si>
  <si>
    <t>122</t>
  </si>
  <si>
    <t>123</t>
  </si>
  <si>
    <t>124</t>
  </si>
  <si>
    <t>0130091290</t>
  </si>
  <si>
    <t>Расходы на осуществление занятости населения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</si>
  <si>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125</t>
  </si>
  <si>
    <t>126</t>
  </si>
  <si>
    <t>127</t>
  </si>
  <si>
    <t>128</t>
  </si>
  <si>
    <t>СОЦИАЛЬНАЯ ПОЛИТИКА</t>
  </si>
  <si>
    <t>130</t>
  </si>
  <si>
    <t>1001</t>
  </si>
  <si>
    <t>Пенсионное обеспечение</t>
  </si>
  <si>
    <t>131</t>
  </si>
  <si>
    <t>132</t>
  </si>
  <si>
    <t>133</t>
  </si>
  <si>
    <t>0290091000</t>
  </si>
  <si>
    <t>Доплаты к пенсиям муниципальных служащих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</si>
  <si>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134</t>
  </si>
  <si>
    <t>312</t>
  </si>
  <si>
    <t>Иные пенсии, социальные доплаты к пенсиям</t>
  </si>
  <si>
    <t>135</t>
  </si>
  <si>
    <t>136</t>
  </si>
  <si>
    <t>ВСЕГО:</t>
  </si>
  <si>
    <t>137</t>
  </si>
  <si>
    <t>138</t>
  </si>
  <si>
    <t>Ведомственная структура расходов бюджета Лапшихинского сельсовета</t>
  </si>
  <si>
    <t>(рублей)</t>
  </si>
  <si>
    <t xml:space="preserve">Подпрограмма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 </t>
  </si>
  <si>
    <t xml:space="preserve">Расходы на профилактику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 в рамках подпрограммы "Профилактика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 </t>
  </si>
  <si>
    <t>01100S5080</t>
  </si>
  <si>
    <t>0110075080</t>
  </si>
  <si>
    <t xml:space="preserve"> Расходы за счет средств краевой субсидии на содержание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</si>
  <si>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Софинансирование расходов за счет средств поселения на содержание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</si>
  <si>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03100S4120</t>
  </si>
  <si>
    <t>Софинансирование за счет средств поселения расходов на обеспечение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</si>
  <si>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0310074120</t>
  </si>
  <si>
    <t>7210090140</t>
  </si>
  <si>
    <t>Членские взносы в Совет муниципальных образований Красноярского края, в рамках непрограммных расходов администрации Лапшихинского сельсовета Ачинского района Красноярского края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</si>
  <si>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</si>
  <si>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</si>
  <si>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</si>
  <si>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</si>
  <si>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</si>
  <si>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</si>
  <si>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</si>
  <si>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</si>
  <si>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</si>
  <si>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</si>
  <si>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</si>
  <si>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</si>
  <si>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Расходы за счет средств краевой субсидии на обеспечение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</si>
  <si>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0110075090</t>
  </si>
  <si>
    <t>Расходы за счет средств краевой субсидии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</si>
  <si>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153</t>
  </si>
  <si>
    <t>151</t>
  </si>
  <si>
    <t>152</t>
  </si>
  <si>
    <t>01100S5090</t>
  </si>
  <si>
    <t>Софинансирование за счет средств поселения расходов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</si>
  <si>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154</t>
  </si>
  <si>
    <t>Проект</t>
  </si>
  <si>
    <t>Процент исполнения</t>
  </si>
  <si>
    <t>Расходы сельского бюджета 2019 года</t>
  </si>
  <si>
    <t>Уточнёные расходы сельского бюджетат на 2019 год</t>
  </si>
  <si>
    <t>Код бюджетной классификации</t>
  </si>
  <si>
    <t>7210010210</t>
  </si>
  <si>
    <t>Частичное финансирование (возмещение)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в рамках непрограммных расходов Администрации Лапшихинского сельсовета</t>
  </si>
  <si>
    <t>0310010210</t>
  </si>
  <si>
    <t>Частичное финансирование (возмещение)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</si>
  <si>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Расходы на выполнение работ по сохранению объектов культурного наследия, расположенных на территории Красноярского края, увековечивающих память погибших в годы Великой Отечественной войны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</si>
  <si>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01300S4480</t>
  </si>
  <si>
    <t>Софинансирование расходов на выполнение работ по сохранению объектов культурного наследия, расположенных на территории Красноярского края, увековечивающих память погибших в годы Великой Отечественной войны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</si>
  <si>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</si>
  <si>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</si>
  <si>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</si>
  <si>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</si>
  <si>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</si>
  <si>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</si>
  <si>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</si>
  <si>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</si>
  <si>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</si>
  <si>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</si>
  <si>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</si>
  <si>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</si>
  <si>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</si>
  <si>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</si>
  <si>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</si>
  <si>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</si>
  <si>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</si>
  <si>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7210010380</t>
  </si>
  <si>
    <t>Расходы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</t>
  </si>
  <si>
    <t>172</t>
  </si>
  <si>
    <t>173</t>
  </si>
  <si>
    <t>174</t>
  </si>
  <si>
    <t>175</t>
  </si>
  <si>
    <t>176</t>
  </si>
  <si>
    <t xml:space="preserve"> за 2019 год</t>
  </si>
  <si>
    <t>Приложение 4</t>
  </si>
  <si>
    <t>к решению Лапшихинского</t>
  </si>
  <si>
    <t xml:space="preserve"> сельского Совета депутатов</t>
  </si>
  <si>
    <t>от 00.00.0000 № 000Р</t>
  </si>
  <si>
    <t>Исполнено                 2019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</si>
</sst>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0.0"/>
  </numFmts>
  <fonts count="44">
    <font>
      <sz val="10"/>
      <name val="Arial"/>
      <family val="0"/>
    </font>
    <font>
      <sz val="10"/>
      <name val="Arial Cyr"/>
      <family val="0"/>
    </font>
    <font>
      <sz val="12"/>
      <name val="Times New Roman"/>
      <family val="1"/>
    </font>
    <font>
      <sz val="8"/>
      <color indexed="8"/>
      <name val="Calibri"/>
      <family val="2"/>
    </font>
    <font>
      <sz val="12"/>
      <name val="Arial Cyr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4" fontId="6" fillId="0" borderId="10" xfId="0" applyNumberFormat="1" applyFont="1" applyBorder="1" applyAlignment="1" applyProtection="1">
      <alignment horizontal="right" vertical="top" wrapText="1"/>
      <protection/>
    </xf>
    <xf numFmtId="180" fontId="6" fillId="0" borderId="10" xfId="0" applyNumberFormat="1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>
      <alignment horizontal="left" vertical="top" wrapText="1"/>
    </xf>
    <xf numFmtId="180" fontId="6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Border="1" applyAlignment="1" applyProtection="1">
      <alignment horizontal="center"/>
      <protection/>
    </xf>
    <xf numFmtId="49" fontId="7" fillId="0" borderId="10" xfId="0" applyNumberFormat="1" applyFont="1" applyBorder="1" applyAlignment="1" applyProtection="1">
      <alignment horizontal="left" vertical="top"/>
      <protection/>
    </xf>
    <xf numFmtId="49" fontId="7" fillId="0" borderId="10" xfId="0" applyNumberFormat="1" applyFont="1" applyBorder="1" applyAlignment="1" applyProtection="1">
      <alignment horizontal="center" wrapText="1"/>
      <protection/>
    </xf>
    <xf numFmtId="4" fontId="7" fillId="0" borderId="10" xfId="0" applyNumberFormat="1" applyFont="1" applyBorder="1" applyAlignment="1" applyProtection="1">
      <alignment horizontal="right" wrapText="1"/>
      <protection/>
    </xf>
    <xf numFmtId="49" fontId="6" fillId="0" borderId="10" xfId="0" applyNumberFormat="1" applyFont="1" applyBorder="1" applyAlignment="1" applyProtection="1">
      <alignment horizontal="center" vertical="top"/>
      <protection/>
    </xf>
    <xf numFmtId="49" fontId="1" fillId="0" borderId="0" xfId="0" applyNumberFormat="1" applyFont="1" applyFill="1" applyAlignment="1">
      <alignment horizontal="center" vertical="top"/>
    </xf>
    <xf numFmtId="0" fontId="1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Alignment="1">
      <alignment/>
    </xf>
    <xf numFmtId="181" fontId="2" fillId="0" borderId="0" xfId="0" applyNumberFormat="1" applyFont="1" applyFill="1" applyAlignment="1">
      <alignment horizontal="right"/>
    </xf>
    <xf numFmtId="0" fontId="2" fillId="0" borderId="0" xfId="52" applyFont="1" applyFill="1" applyAlignment="1">
      <alignment/>
      <protection/>
    </xf>
    <xf numFmtId="0" fontId="2" fillId="0" borderId="0" xfId="53" applyFont="1" applyFill="1" applyAlignment="1">
      <alignment/>
      <protection/>
    </xf>
    <xf numFmtId="49" fontId="1" fillId="0" borderId="0" xfId="0" applyNumberFormat="1" applyFont="1" applyFill="1" applyAlignment="1">
      <alignment horizontal="center"/>
    </xf>
    <xf numFmtId="181" fontId="8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left" vertical="top" wrapText="1"/>
    </xf>
    <xf numFmtId="49" fontId="6" fillId="0" borderId="0" xfId="0" applyNumberFormat="1" applyFont="1" applyFill="1" applyAlignment="1">
      <alignment horizontal="right" vertical="top"/>
    </xf>
    <xf numFmtId="0" fontId="6" fillId="0" borderId="0" xfId="52" applyFont="1" applyFill="1" applyAlignment="1">
      <alignment vertical="top"/>
      <protection/>
    </xf>
    <xf numFmtId="0" fontId="6" fillId="0" borderId="0" xfId="53" applyFont="1" applyFill="1" applyAlignment="1">
      <alignment vertical="top"/>
      <protection/>
    </xf>
    <xf numFmtId="49" fontId="6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right" vertical="top"/>
    </xf>
    <xf numFmtId="0" fontId="9" fillId="0" borderId="0" xfId="0" applyFont="1" applyFill="1" applyAlignment="1">
      <alignment horizontal="right" vertical="top"/>
    </xf>
    <xf numFmtId="49" fontId="6" fillId="0" borderId="10" xfId="0" applyNumberFormat="1" applyFont="1" applyBorder="1" applyAlignment="1" applyProtection="1">
      <alignment horizontal="right" vertical="top"/>
      <protection/>
    </xf>
    <xf numFmtId="181" fontId="6" fillId="0" borderId="10" xfId="0" applyNumberFormat="1" applyFont="1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181" fontId="7" fillId="0" borderId="10" xfId="0" applyNumberFormat="1" applyFont="1" applyBorder="1" applyAlignment="1">
      <alignment horizontal="right" vertical="top"/>
    </xf>
    <xf numFmtId="0" fontId="0" fillId="0" borderId="0" xfId="0" applyAlignment="1">
      <alignment horizontal="right" vertical="top"/>
    </xf>
    <xf numFmtId="0" fontId="8" fillId="0" borderId="0" xfId="0" applyFont="1" applyFill="1" applyAlignment="1">
      <alignment horizontal="center"/>
    </xf>
    <xf numFmtId="181" fontId="6" fillId="0" borderId="0" xfId="0" applyNumberFormat="1" applyFont="1" applyFill="1" applyAlignment="1">
      <alignment horizontal="right"/>
    </xf>
    <xf numFmtId="0" fontId="6" fillId="0" borderId="0" xfId="52" applyFont="1" applyFill="1" applyAlignment="1">
      <alignment horizontal="right" vertical="top"/>
      <protection/>
    </xf>
    <xf numFmtId="0" fontId="6" fillId="0" borderId="0" xfId="53" applyFont="1" applyFill="1" applyAlignment="1">
      <alignment horizontal="right" vertical="top"/>
      <protection/>
    </xf>
    <xf numFmtId="49" fontId="6" fillId="0" borderId="0" xfId="0" applyNumberFormat="1" applyFont="1" applyFill="1" applyAlignment="1">
      <alignment horizontal="right" vertical="top"/>
    </xf>
    <xf numFmtId="181" fontId="6" fillId="0" borderId="11" xfId="0" applyNumberFormat="1" applyFont="1" applyFill="1" applyBorder="1" applyAlignment="1">
      <alignment horizontal="center" vertical="center" textRotation="90" wrapText="1"/>
    </xf>
    <xf numFmtId="181" fontId="6" fillId="0" borderId="12" xfId="0" applyNumberFormat="1" applyFont="1" applyFill="1" applyBorder="1" applyAlignment="1">
      <alignment horizontal="center" vertical="center" textRotation="90" wrapText="1"/>
    </xf>
    <xf numFmtId="0" fontId="1" fillId="0" borderId="13" xfId="0" applyFont="1" applyBorder="1" applyAlignment="1" applyProtection="1">
      <alignment horizontal="left"/>
      <protection/>
    </xf>
    <xf numFmtId="49" fontId="6" fillId="0" borderId="11" xfId="0" applyNumberFormat="1" applyFont="1" applyBorder="1" applyAlignment="1" applyProtection="1">
      <alignment horizontal="center" vertical="center" wrapText="1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49" fontId="6" fillId="0" borderId="14" xfId="0" applyNumberFormat="1" applyFont="1" applyBorder="1" applyAlignment="1" applyProtection="1">
      <alignment horizontal="center" vertical="center" wrapText="1"/>
      <protection/>
    </xf>
    <xf numFmtId="49" fontId="6" fillId="0" borderId="15" xfId="0" applyNumberFormat="1" applyFont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3"/>
  <sheetViews>
    <sheetView tabSelected="1" zoomScalePageLayoutView="0" workbookViewId="0" topLeftCell="A1">
      <selection activeCell="O11" sqref="O11"/>
    </sheetView>
  </sheetViews>
  <sheetFormatPr defaultColWidth="9.140625" defaultRowHeight="12.75" customHeight="1"/>
  <cols>
    <col min="1" max="1" width="5.28125" style="4" customWidth="1"/>
    <col min="2" max="2" width="49.28125" style="8" customWidth="1"/>
    <col min="3" max="3" width="10.7109375" style="4" customWidth="1"/>
    <col min="4" max="5" width="8.28125" style="4" customWidth="1"/>
    <col min="6" max="6" width="12.8515625" style="4" customWidth="1"/>
    <col min="7" max="7" width="7.00390625" style="4" customWidth="1"/>
    <col min="8" max="8" width="13.57421875" style="4" customWidth="1"/>
    <col min="9" max="9" width="13.7109375" style="4" customWidth="1"/>
    <col min="10" max="10" width="14.00390625" style="4" customWidth="1"/>
    <col min="11" max="11" width="9.140625" style="46" customWidth="1"/>
  </cols>
  <sheetData>
    <row r="1" spans="1:11" s="1" customFormat="1" ht="15.75">
      <c r="A1" s="23"/>
      <c r="B1" s="24"/>
      <c r="C1" s="25"/>
      <c r="D1" s="26"/>
      <c r="E1" s="26"/>
      <c r="F1" s="27"/>
      <c r="G1" s="28"/>
      <c r="H1" s="28"/>
      <c r="I1" s="28"/>
      <c r="J1" s="48" t="s">
        <v>293</v>
      </c>
      <c r="K1" s="48"/>
    </row>
    <row r="2" spans="1:11" s="1" customFormat="1" ht="15.75">
      <c r="A2" s="23"/>
      <c r="B2" s="24"/>
      <c r="C2" s="25"/>
      <c r="D2" s="26"/>
      <c r="E2" s="26"/>
      <c r="F2" s="27"/>
      <c r="G2" s="28"/>
      <c r="H2" s="28"/>
      <c r="I2" s="28"/>
      <c r="J2" s="48" t="s">
        <v>330</v>
      </c>
      <c r="K2" s="48"/>
    </row>
    <row r="3" spans="1:12" s="1" customFormat="1" ht="15.75" customHeight="1">
      <c r="A3" s="23"/>
      <c r="B3" s="24"/>
      <c r="C3" s="29"/>
      <c r="D3" s="29"/>
      <c r="E3" s="29"/>
      <c r="F3" s="29"/>
      <c r="G3" s="29"/>
      <c r="H3" s="29"/>
      <c r="I3" s="49" t="s">
        <v>331</v>
      </c>
      <c r="J3" s="49"/>
      <c r="K3" s="49"/>
      <c r="L3" s="36"/>
    </row>
    <row r="4" spans="1:12" s="1" customFormat="1" ht="15.75" customHeight="1">
      <c r="A4" s="23"/>
      <c r="B4" s="24"/>
      <c r="C4" s="30"/>
      <c r="D4" s="30"/>
      <c r="E4" s="30"/>
      <c r="F4" s="30"/>
      <c r="G4" s="30"/>
      <c r="H4" s="30"/>
      <c r="I4" s="50" t="s">
        <v>332</v>
      </c>
      <c r="J4" s="50"/>
      <c r="K4" s="50"/>
      <c r="L4" s="37"/>
    </row>
    <row r="5" spans="1:12" s="1" customFormat="1" ht="15.75" customHeight="1">
      <c r="A5" s="23"/>
      <c r="B5" s="24"/>
      <c r="C5" s="33"/>
      <c r="D5" s="33"/>
      <c r="E5" s="33"/>
      <c r="F5" s="33"/>
      <c r="G5" s="33"/>
      <c r="H5" s="33"/>
      <c r="I5" s="35"/>
      <c r="J5" s="51" t="s">
        <v>333</v>
      </c>
      <c r="K5" s="51"/>
      <c r="L5" s="38"/>
    </row>
    <row r="6" spans="1:11" s="1" customFormat="1" ht="4.5" customHeight="1">
      <c r="A6" s="23"/>
      <c r="B6" s="24"/>
      <c r="C6" s="31"/>
      <c r="D6" s="26"/>
      <c r="E6" s="26"/>
      <c r="F6" s="27"/>
      <c r="G6" s="32"/>
      <c r="H6" s="32"/>
      <c r="I6" s="32"/>
      <c r="J6" s="32"/>
      <c r="K6" s="39"/>
    </row>
    <row r="7" spans="1:11" s="2" customFormat="1" ht="15.75">
      <c r="A7" s="47" t="s">
        <v>259</v>
      </c>
      <c r="B7" s="47"/>
      <c r="C7" s="47"/>
      <c r="D7" s="47"/>
      <c r="E7" s="47"/>
      <c r="F7" s="47"/>
      <c r="G7" s="47"/>
      <c r="H7" s="47"/>
      <c r="I7" s="47"/>
      <c r="J7" s="47"/>
      <c r="K7" s="40"/>
    </row>
    <row r="8" spans="1:11" s="2" customFormat="1" ht="15.75">
      <c r="A8" s="47" t="s">
        <v>329</v>
      </c>
      <c r="B8" s="47"/>
      <c r="C8" s="47"/>
      <c r="D8" s="47"/>
      <c r="E8" s="47"/>
      <c r="F8" s="47"/>
      <c r="G8" s="47"/>
      <c r="H8" s="47"/>
      <c r="I8" s="47"/>
      <c r="J8" s="47"/>
      <c r="K8" s="41"/>
    </row>
    <row r="9" spans="1:11" ht="13.5" customHeight="1">
      <c r="A9" s="54"/>
      <c r="B9" s="54"/>
      <c r="C9" s="3"/>
      <c r="K9" s="41" t="s">
        <v>260</v>
      </c>
    </row>
    <row r="10" spans="1:11" ht="63.75" customHeight="1">
      <c r="A10" s="55" t="s">
        <v>1</v>
      </c>
      <c r="B10" s="55" t="s">
        <v>3</v>
      </c>
      <c r="C10" s="57" t="s">
        <v>297</v>
      </c>
      <c r="D10" s="58"/>
      <c r="E10" s="58"/>
      <c r="F10" s="58"/>
      <c r="G10" s="58"/>
      <c r="H10" s="59" t="s">
        <v>295</v>
      </c>
      <c r="I10" s="61" t="s">
        <v>296</v>
      </c>
      <c r="J10" s="61" t="s">
        <v>334</v>
      </c>
      <c r="K10" s="52" t="s">
        <v>294</v>
      </c>
    </row>
    <row r="11" spans="1:11" ht="12.75">
      <c r="A11" s="56"/>
      <c r="B11" s="56"/>
      <c r="C11" s="10" t="s">
        <v>10</v>
      </c>
      <c r="D11" s="10" t="s">
        <v>12</v>
      </c>
      <c r="E11" s="10" t="s">
        <v>14</v>
      </c>
      <c r="F11" s="10" t="s">
        <v>15</v>
      </c>
      <c r="G11" s="10" t="s">
        <v>17</v>
      </c>
      <c r="H11" s="60"/>
      <c r="I11" s="62"/>
      <c r="J11" s="62"/>
      <c r="K11" s="53"/>
    </row>
    <row r="12" spans="1:11" ht="12.75">
      <c r="A12" s="11" t="s">
        <v>2</v>
      </c>
      <c r="B12" s="22" t="s">
        <v>4</v>
      </c>
      <c r="C12" s="11" t="s">
        <v>11</v>
      </c>
      <c r="D12" s="11" t="s">
        <v>13</v>
      </c>
      <c r="E12" s="11" t="s">
        <v>0</v>
      </c>
      <c r="F12" s="11" t="s">
        <v>16</v>
      </c>
      <c r="G12" s="11" t="s">
        <v>5</v>
      </c>
      <c r="H12" s="11" t="s">
        <v>6</v>
      </c>
      <c r="I12" s="11" t="s">
        <v>7</v>
      </c>
      <c r="J12" s="11" t="s">
        <v>8</v>
      </c>
      <c r="K12" s="42" t="s">
        <v>9</v>
      </c>
    </row>
    <row r="13" spans="1:11" ht="12.75">
      <c r="A13" s="12" t="s">
        <v>2</v>
      </c>
      <c r="B13" s="13" t="s">
        <v>19</v>
      </c>
      <c r="C13" s="12" t="s">
        <v>18</v>
      </c>
      <c r="D13" s="12"/>
      <c r="E13" s="12"/>
      <c r="F13" s="12"/>
      <c r="G13" s="12"/>
      <c r="H13" s="14">
        <f>H14+H82+H93+H123+H145+H182</f>
        <v>7328366</v>
      </c>
      <c r="I13" s="14">
        <f>I14+I82+I93+I123+I145+I182</f>
        <v>11031260.549999999</v>
      </c>
      <c r="J13" s="14">
        <f>J14+J82+J93+J123+J145+J182</f>
        <v>8832873.639999999</v>
      </c>
      <c r="K13" s="43">
        <f>J13/I13*100</f>
        <v>80.0712991952674</v>
      </c>
    </row>
    <row r="14" spans="1:11" ht="12.75">
      <c r="A14" s="12" t="s">
        <v>4</v>
      </c>
      <c r="B14" s="13" t="s">
        <v>21</v>
      </c>
      <c r="C14" s="12" t="s">
        <v>18</v>
      </c>
      <c r="D14" s="12" t="s">
        <v>20</v>
      </c>
      <c r="E14" s="12"/>
      <c r="F14" s="12"/>
      <c r="G14" s="12"/>
      <c r="H14" s="14">
        <f>H15+H23+H48+H54</f>
        <v>5160595</v>
      </c>
      <c r="I14" s="14">
        <f>I15+I23+I48+I54</f>
        <v>5574632.149999999</v>
      </c>
      <c r="J14" s="14">
        <f>J15+J23+J48+J54</f>
        <v>5396790.8</v>
      </c>
      <c r="K14" s="43">
        <f aca="true" t="shared" si="0" ref="K14:K87">J14/I14*100</f>
        <v>96.80981013249458</v>
      </c>
    </row>
    <row r="15" spans="1:11" ht="25.5">
      <c r="A15" s="12" t="s">
        <v>11</v>
      </c>
      <c r="B15" s="13" t="s">
        <v>23</v>
      </c>
      <c r="C15" s="12" t="s">
        <v>18</v>
      </c>
      <c r="D15" s="12" t="s">
        <v>20</v>
      </c>
      <c r="E15" s="12" t="s">
        <v>22</v>
      </c>
      <c r="F15" s="12"/>
      <c r="G15" s="12"/>
      <c r="H15" s="14">
        <f aca="true" t="shared" si="1" ref="H15:J17">H16</f>
        <v>729203</v>
      </c>
      <c r="I15" s="14">
        <f t="shared" si="1"/>
        <v>741504.3600000001</v>
      </c>
      <c r="J15" s="14">
        <f t="shared" si="1"/>
        <v>741504.3600000001</v>
      </c>
      <c r="K15" s="43">
        <f t="shared" si="0"/>
        <v>100</v>
      </c>
    </row>
    <row r="16" spans="1:11" ht="25.5">
      <c r="A16" s="12" t="s">
        <v>13</v>
      </c>
      <c r="B16" s="13" t="s">
        <v>25</v>
      </c>
      <c r="C16" s="12" t="s">
        <v>18</v>
      </c>
      <c r="D16" s="12" t="s">
        <v>20</v>
      </c>
      <c r="E16" s="12" t="s">
        <v>22</v>
      </c>
      <c r="F16" s="12" t="s">
        <v>24</v>
      </c>
      <c r="G16" s="12"/>
      <c r="H16" s="14">
        <f t="shared" si="1"/>
        <v>729203</v>
      </c>
      <c r="I16" s="14">
        <f t="shared" si="1"/>
        <v>741504.3600000001</v>
      </c>
      <c r="J16" s="14">
        <f t="shared" si="1"/>
        <v>741504.3600000001</v>
      </c>
      <c r="K16" s="43">
        <f t="shared" si="0"/>
        <v>100</v>
      </c>
    </row>
    <row r="17" spans="1:11" ht="38.25">
      <c r="A17" s="12" t="s">
        <v>0</v>
      </c>
      <c r="B17" s="13" t="s">
        <v>27</v>
      </c>
      <c r="C17" s="12" t="s">
        <v>18</v>
      </c>
      <c r="D17" s="12" t="s">
        <v>20</v>
      </c>
      <c r="E17" s="12" t="s">
        <v>22</v>
      </c>
      <c r="F17" s="12" t="s">
        <v>26</v>
      </c>
      <c r="G17" s="12"/>
      <c r="H17" s="14">
        <f t="shared" si="1"/>
        <v>729203</v>
      </c>
      <c r="I17" s="14">
        <f t="shared" si="1"/>
        <v>741504.3600000001</v>
      </c>
      <c r="J17" s="14">
        <f t="shared" si="1"/>
        <v>741504.3600000001</v>
      </c>
      <c r="K17" s="43">
        <f t="shared" si="0"/>
        <v>100</v>
      </c>
    </row>
    <row r="18" spans="1:11" ht="38.25">
      <c r="A18" s="12" t="s">
        <v>16</v>
      </c>
      <c r="B18" s="13" t="s">
        <v>29</v>
      </c>
      <c r="C18" s="12" t="s">
        <v>18</v>
      </c>
      <c r="D18" s="12" t="s">
        <v>20</v>
      </c>
      <c r="E18" s="12" t="s">
        <v>22</v>
      </c>
      <c r="F18" s="12" t="s">
        <v>28</v>
      </c>
      <c r="G18" s="12"/>
      <c r="H18" s="14">
        <f>H19+H21</f>
        <v>729203</v>
      </c>
      <c r="I18" s="14">
        <f>I19+I21</f>
        <v>741504.3600000001</v>
      </c>
      <c r="J18" s="14">
        <f>J19+J21</f>
        <v>741504.3600000001</v>
      </c>
      <c r="K18" s="43">
        <f t="shared" si="0"/>
        <v>100</v>
      </c>
    </row>
    <row r="19" spans="1:11" ht="25.5" customHeight="1">
      <c r="A19" s="12" t="s">
        <v>5</v>
      </c>
      <c r="B19" s="13" t="s">
        <v>31</v>
      </c>
      <c r="C19" s="12" t="s">
        <v>18</v>
      </c>
      <c r="D19" s="12" t="s">
        <v>20</v>
      </c>
      <c r="E19" s="12" t="s">
        <v>22</v>
      </c>
      <c r="F19" s="12" t="s">
        <v>28</v>
      </c>
      <c r="G19" s="12" t="s">
        <v>30</v>
      </c>
      <c r="H19" s="14">
        <f>H20</f>
        <v>560064</v>
      </c>
      <c r="I19" s="14">
        <f>I20</f>
        <v>569511.8</v>
      </c>
      <c r="J19" s="14">
        <f>J20</f>
        <v>569511.8</v>
      </c>
      <c r="K19" s="43">
        <f t="shared" si="0"/>
        <v>100</v>
      </c>
    </row>
    <row r="20" spans="1:11" ht="25.5">
      <c r="A20" s="12" t="s">
        <v>6</v>
      </c>
      <c r="B20" s="13" t="s">
        <v>31</v>
      </c>
      <c r="C20" s="12" t="s">
        <v>18</v>
      </c>
      <c r="D20" s="12" t="s">
        <v>20</v>
      </c>
      <c r="E20" s="12" t="s">
        <v>22</v>
      </c>
      <c r="F20" s="12" t="s">
        <v>28</v>
      </c>
      <c r="G20" s="12" t="s">
        <v>30</v>
      </c>
      <c r="H20" s="14">
        <v>560064</v>
      </c>
      <c r="I20" s="14">
        <v>569511.8</v>
      </c>
      <c r="J20" s="14">
        <v>569511.8</v>
      </c>
      <c r="K20" s="43">
        <f t="shared" si="0"/>
        <v>100</v>
      </c>
    </row>
    <row r="21" spans="1:11" ht="38.25">
      <c r="A21" s="12" t="s">
        <v>7</v>
      </c>
      <c r="B21" s="13" t="s">
        <v>33</v>
      </c>
      <c r="C21" s="12" t="s">
        <v>18</v>
      </c>
      <c r="D21" s="12" t="s">
        <v>20</v>
      </c>
      <c r="E21" s="12" t="s">
        <v>22</v>
      </c>
      <c r="F21" s="12" t="s">
        <v>28</v>
      </c>
      <c r="G21" s="12" t="s">
        <v>32</v>
      </c>
      <c r="H21" s="14">
        <f>H22</f>
        <v>169139</v>
      </c>
      <c r="I21" s="14">
        <f>I22</f>
        <v>171992.56</v>
      </c>
      <c r="J21" s="14">
        <f>J22</f>
        <v>171992.56</v>
      </c>
      <c r="K21" s="43">
        <f t="shared" si="0"/>
        <v>100</v>
      </c>
    </row>
    <row r="22" spans="1:11" ht="38.25">
      <c r="A22" s="12" t="s">
        <v>8</v>
      </c>
      <c r="B22" s="13" t="s">
        <v>33</v>
      </c>
      <c r="C22" s="12" t="s">
        <v>18</v>
      </c>
      <c r="D22" s="12" t="s">
        <v>20</v>
      </c>
      <c r="E22" s="12" t="s">
        <v>22</v>
      </c>
      <c r="F22" s="12" t="s">
        <v>28</v>
      </c>
      <c r="G22" s="12" t="s">
        <v>32</v>
      </c>
      <c r="H22" s="14">
        <v>169139</v>
      </c>
      <c r="I22" s="14">
        <v>171992.56</v>
      </c>
      <c r="J22" s="14">
        <v>171992.56</v>
      </c>
      <c r="K22" s="43">
        <f t="shared" si="0"/>
        <v>100</v>
      </c>
    </row>
    <row r="23" spans="1:11" ht="40.5" customHeight="1">
      <c r="A23" s="12" t="s">
        <v>9</v>
      </c>
      <c r="B23" s="13" t="s">
        <v>35</v>
      </c>
      <c r="C23" s="12" t="s">
        <v>18</v>
      </c>
      <c r="D23" s="12" t="s">
        <v>20</v>
      </c>
      <c r="E23" s="12" t="s">
        <v>34</v>
      </c>
      <c r="F23" s="12"/>
      <c r="G23" s="12"/>
      <c r="H23" s="14">
        <f aca="true" t="shared" si="2" ref="H23:J24">H24</f>
        <v>3841172</v>
      </c>
      <c r="I23" s="14">
        <f t="shared" si="2"/>
        <v>4242887.789999999</v>
      </c>
      <c r="J23" s="14">
        <f t="shared" si="2"/>
        <v>4070483.44</v>
      </c>
      <c r="K23" s="43">
        <f t="shared" si="0"/>
        <v>95.93662716213386</v>
      </c>
    </row>
    <row r="24" spans="1:11" ht="25.5">
      <c r="A24" s="12" t="s">
        <v>36</v>
      </c>
      <c r="B24" s="13" t="s">
        <v>25</v>
      </c>
      <c r="C24" s="12" t="s">
        <v>18</v>
      </c>
      <c r="D24" s="12" t="s">
        <v>20</v>
      </c>
      <c r="E24" s="12" t="s">
        <v>34</v>
      </c>
      <c r="F24" s="12" t="s">
        <v>24</v>
      </c>
      <c r="G24" s="12"/>
      <c r="H24" s="14">
        <f t="shared" si="2"/>
        <v>3841172</v>
      </c>
      <c r="I24" s="14">
        <f t="shared" si="2"/>
        <v>4242887.789999999</v>
      </c>
      <c r="J24" s="14">
        <f t="shared" si="2"/>
        <v>4070483.44</v>
      </c>
      <c r="K24" s="43">
        <f t="shared" si="0"/>
        <v>95.93662716213386</v>
      </c>
    </row>
    <row r="25" spans="1:11" ht="38.25">
      <c r="A25" s="12" t="s">
        <v>37</v>
      </c>
      <c r="B25" s="13" t="s">
        <v>27</v>
      </c>
      <c r="C25" s="12" t="s">
        <v>18</v>
      </c>
      <c r="D25" s="12" t="s">
        <v>20</v>
      </c>
      <c r="E25" s="12" t="s">
        <v>34</v>
      </c>
      <c r="F25" s="12" t="s">
        <v>26</v>
      </c>
      <c r="G25" s="12"/>
      <c r="H25" s="14">
        <f>H36+H43+H26+H31</f>
        <v>3841172</v>
      </c>
      <c r="I25" s="14">
        <f>I36+I43+I26+I31</f>
        <v>4242887.789999999</v>
      </c>
      <c r="J25" s="14">
        <f>J36+J43+J26+J31</f>
        <v>4070483.44</v>
      </c>
      <c r="K25" s="43">
        <f aca="true" t="shared" si="3" ref="K25:K35">J25/I25*100</f>
        <v>95.93662716213386</v>
      </c>
    </row>
    <row r="26" spans="1:11" ht="81.75" customHeight="1">
      <c r="A26" s="12" t="s">
        <v>40</v>
      </c>
      <c r="B26" s="34" t="s">
        <v>299</v>
      </c>
      <c r="C26" s="12" t="s">
        <v>18</v>
      </c>
      <c r="D26" s="12" t="s">
        <v>20</v>
      </c>
      <c r="E26" s="12" t="s">
        <v>34</v>
      </c>
      <c r="F26" s="12" t="s">
        <v>298</v>
      </c>
      <c r="G26" s="12"/>
      <c r="H26" s="14">
        <f>H27+H29</f>
        <v>0</v>
      </c>
      <c r="I26" s="14">
        <f>I27+I29</f>
        <v>375110</v>
      </c>
      <c r="J26" s="14">
        <f>J27+J29</f>
        <v>375110</v>
      </c>
      <c r="K26" s="43">
        <f t="shared" si="3"/>
        <v>100</v>
      </c>
    </row>
    <row r="27" spans="1:11" ht="26.25" customHeight="1">
      <c r="A27" s="12" t="s">
        <v>41</v>
      </c>
      <c r="B27" s="13" t="s">
        <v>31</v>
      </c>
      <c r="C27" s="12" t="s">
        <v>18</v>
      </c>
      <c r="D27" s="12" t="s">
        <v>20</v>
      </c>
      <c r="E27" s="12" t="s">
        <v>34</v>
      </c>
      <c r="F27" s="12" t="s">
        <v>298</v>
      </c>
      <c r="G27" s="12" t="s">
        <v>30</v>
      </c>
      <c r="H27" s="14">
        <f>H28</f>
        <v>0</v>
      </c>
      <c r="I27" s="14">
        <f>I28</f>
        <v>287335</v>
      </c>
      <c r="J27" s="14">
        <f>J28</f>
        <v>287335</v>
      </c>
      <c r="K27" s="43">
        <f t="shared" si="3"/>
        <v>100</v>
      </c>
    </row>
    <row r="28" spans="1:11" ht="25.5">
      <c r="A28" s="12" t="s">
        <v>42</v>
      </c>
      <c r="B28" s="13" t="s">
        <v>31</v>
      </c>
      <c r="C28" s="12" t="s">
        <v>18</v>
      </c>
      <c r="D28" s="12" t="s">
        <v>20</v>
      </c>
      <c r="E28" s="12" t="s">
        <v>34</v>
      </c>
      <c r="F28" s="12" t="s">
        <v>298</v>
      </c>
      <c r="G28" s="12" t="s">
        <v>30</v>
      </c>
      <c r="H28" s="14">
        <v>0</v>
      </c>
      <c r="I28" s="14">
        <v>287335</v>
      </c>
      <c r="J28" s="14">
        <v>287335</v>
      </c>
      <c r="K28" s="43">
        <f t="shared" si="3"/>
        <v>100</v>
      </c>
    </row>
    <row r="29" spans="1:11" ht="38.25">
      <c r="A29" s="12" t="s">
        <v>43</v>
      </c>
      <c r="B29" s="13" t="s">
        <v>33</v>
      </c>
      <c r="C29" s="12" t="s">
        <v>18</v>
      </c>
      <c r="D29" s="12" t="s">
        <v>20</v>
      </c>
      <c r="E29" s="12" t="s">
        <v>34</v>
      </c>
      <c r="F29" s="12" t="s">
        <v>298</v>
      </c>
      <c r="G29" s="12" t="s">
        <v>32</v>
      </c>
      <c r="H29" s="14">
        <f>H30</f>
        <v>0</v>
      </c>
      <c r="I29" s="14">
        <f>I30</f>
        <v>87775</v>
      </c>
      <c r="J29" s="14">
        <f>J30</f>
        <v>87775</v>
      </c>
      <c r="K29" s="43">
        <f t="shared" si="3"/>
        <v>100</v>
      </c>
    </row>
    <row r="30" spans="1:11" ht="38.25">
      <c r="A30" s="12" t="s">
        <v>44</v>
      </c>
      <c r="B30" s="13" t="s">
        <v>33</v>
      </c>
      <c r="C30" s="12" t="s">
        <v>18</v>
      </c>
      <c r="D30" s="12" t="s">
        <v>20</v>
      </c>
      <c r="E30" s="12" t="s">
        <v>34</v>
      </c>
      <c r="F30" s="12" t="s">
        <v>298</v>
      </c>
      <c r="G30" s="12" t="s">
        <v>32</v>
      </c>
      <c r="H30" s="14">
        <v>0</v>
      </c>
      <c r="I30" s="14">
        <v>87775</v>
      </c>
      <c r="J30" s="14">
        <v>87775</v>
      </c>
      <c r="K30" s="43">
        <f t="shared" si="3"/>
        <v>100</v>
      </c>
    </row>
    <row r="31" spans="1:11" ht="147.75" customHeight="1">
      <c r="A31" s="12" t="s">
        <v>47</v>
      </c>
      <c r="B31" s="34" t="s">
        <v>323</v>
      </c>
      <c r="C31" s="12" t="s">
        <v>18</v>
      </c>
      <c r="D31" s="12" t="s">
        <v>20</v>
      </c>
      <c r="E31" s="12" t="s">
        <v>34</v>
      </c>
      <c r="F31" s="12" t="s">
        <v>322</v>
      </c>
      <c r="G31" s="12"/>
      <c r="H31" s="14">
        <f>H32+H34</f>
        <v>0</v>
      </c>
      <c r="I31" s="14">
        <f>I32+I34</f>
        <v>26180</v>
      </c>
      <c r="J31" s="14">
        <f>J32+J34</f>
        <v>26180</v>
      </c>
      <c r="K31" s="43">
        <f t="shared" si="3"/>
        <v>100</v>
      </c>
    </row>
    <row r="32" spans="1:11" ht="26.25" customHeight="1">
      <c r="A32" s="12" t="s">
        <v>48</v>
      </c>
      <c r="B32" s="13" t="s">
        <v>31</v>
      </c>
      <c r="C32" s="12" t="s">
        <v>18</v>
      </c>
      <c r="D32" s="12" t="s">
        <v>20</v>
      </c>
      <c r="E32" s="12" t="s">
        <v>34</v>
      </c>
      <c r="F32" s="12" t="s">
        <v>322</v>
      </c>
      <c r="G32" s="12" t="s">
        <v>30</v>
      </c>
      <c r="H32" s="14">
        <f>H33</f>
        <v>0</v>
      </c>
      <c r="I32" s="14">
        <f>I33</f>
        <v>20107</v>
      </c>
      <c r="J32" s="14">
        <f>J33</f>
        <v>20107</v>
      </c>
      <c r="K32" s="43">
        <f t="shared" si="3"/>
        <v>100</v>
      </c>
    </row>
    <row r="33" spans="1:11" ht="25.5">
      <c r="A33" s="12" t="s">
        <v>51</v>
      </c>
      <c r="B33" s="13" t="s">
        <v>31</v>
      </c>
      <c r="C33" s="12" t="s">
        <v>18</v>
      </c>
      <c r="D33" s="12" t="s">
        <v>20</v>
      </c>
      <c r="E33" s="12" t="s">
        <v>34</v>
      </c>
      <c r="F33" s="12" t="s">
        <v>322</v>
      </c>
      <c r="G33" s="12" t="s">
        <v>30</v>
      </c>
      <c r="H33" s="14">
        <v>0</v>
      </c>
      <c r="I33" s="14">
        <v>20107</v>
      </c>
      <c r="J33" s="14">
        <v>20107</v>
      </c>
      <c r="K33" s="43">
        <f t="shared" si="3"/>
        <v>100</v>
      </c>
    </row>
    <row r="34" spans="1:11" ht="38.25">
      <c r="A34" s="12" t="s">
        <v>52</v>
      </c>
      <c r="B34" s="13" t="s">
        <v>33</v>
      </c>
      <c r="C34" s="12" t="s">
        <v>18</v>
      </c>
      <c r="D34" s="12" t="s">
        <v>20</v>
      </c>
      <c r="E34" s="12" t="s">
        <v>34</v>
      </c>
      <c r="F34" s="12" t="s">
        <v>322</v>
      </c>
      <c r="G34" s="12" t="s">
        <v>32</v>
      </c>
      <c r="H34" s="14">
        <f>H35</f>
        <v>0</v>
      </c>
      <c r="I34" s="14">
        <f>I35</f>
        <v>6073</v>
      </c>
      <c r="J34" s="14">
        <f>J35</f>
        <v>6073</v>
      </c>
      <c r="K34" s="43">
        <f t="shared" si="3"/>
        <v>100</v>
      </c>
    </row>
    <row r="35" spans="1:11" ht="38.25">
      <c r="A35" s="12" t="s">
        <v>53</v>
      </c>
      <c r="B35" s="13" t="s">
        <v>33</v>
      </c>
      <c r="C35" s="12" t="s">
        <v>18</v>
      </c>
      <c r="D35" s="12" t="s">
        <v>20</v>
      </c>
      <c r="E35" s="12" t="s">
        <v>34</v>
      </c>
      <c r="F35" s="12" t="s">
        <v>322</v>
      </c>
      <c r="G35" s="12" t="s">
        <v>32</v>
      </c>
      <c r="H35" s="14">
        <v>0</v>
      </c>
      <c r="I35" s="14">
        <v>6073</v>
      </c>
      <c r="J35" s="14">
        <v>6073</v>
      </c>
      <c r="K35" s="43">
        <f t="shared" si="3"/>
        <v>100</v>
      </c>
    </row>
    <row r="36" spans="1:11" ht="41.25" customHeight="1">
      <c r="A36" s="12" t="s">
        <v>54</v>
      </c>
      <c r="B36" s="13" t="s">
        <v>39</v>
      </c>
      <c r="C36" s="12" t="s">
        <v>18</v>
      </c>
      <c r="D36" s="12" t="s">
        <v>20</v>
      </c>
      <c r="E36" s="12" t="s">
        <v>34</v>
      </c>
      <c r="F36" s="12" t="s">
        <v>38</v>
      </c>
      <c r="G36" s="12"/>
      <c r="H36" s="14">
        <f>H37+H39+H41</f>
        <v>3511412</v>
      </c>
      <c r="I36" s="14">
        <f>I37+I39+I41</f>
        <v>3511837.7899999996</v>
      </c>
      <c r="J36" s="14">
        <f>J37+J39+J41</f>
        <v>3339433.44</v>
      </c>
      <c r="K36" s="43">
        <f t="shared" si="0"/>
        <v>95.09076556750648</v>
      </c>
    </row>
    <row r="37" spans="1:11" ht="26.25" customHeight="1">
      <c r="A37" s="12" t="s">
        <v>55</v>
      </c>
      <c r="B37" s="13" t="s">
        <v>31</v>
      </c>
      <c r="C37" s="12" t="s">
        <v>18</v>
      </c>
      <c r="D37" s="12" t="s">
        <v>20</v>
      </c>
      <c r="E37" s="12" t="s">
        <v>34</v>
      </c>
      <c r="F37" s="12" t="s">
        <v>38</v>
      </c>
      <c r="G37" s="12" t="s">
        <v>30</v>
      </c>
      <c r="H37" s="14">
        <f>H38</f>
        <v>1931652</v>
      </c>
      <c r="I37" s="14">
        <f>I38</f>
        <v>1922204.2</v>
      </c>
      <c r="J37" s="14">
        <f>J38</f>
        <v>1813807.9</v>
      </c>
      <c r="K37" s="43">
        <f t="shared" si="0"/>
        <v>94.36083325590486</v>
      </c>
    </row>
    <row r="38" spans="1:11" ht="25.5">
      <c r="A38" s="12" t="s">
        <v>58</v>
      </c>
      <c r="B38" s="13" t="s">
        <v>31</v>
      </c>
      <c r="C38" s="12" t="s">
        <v>18</v>
      </c>
      <c r="D38" s="12" t="s">
        <v>20</v>
      </c>
      <c r="E38" s="12" t="s">
        <v>34</v>
      </c>
      <c r="F38" s="12" t="s">
        <v>38</v>
      </c>
      <c r="G38" s="12" t="s">
        <v>30</v>
      </c>
      <c r="H38" s="14">
        <v>1931652</v>
      </c>
      <c r="I38" s="14">
        <v>1922204.2</v>
      </c>
      <c r="J38" s="14">
        <v>1813807.9</v>
      </c>
      <c r="K38" s="43">
        <f t="shared" si="0"/>
        <v>94.36083325590486</v>
      </c>
    </row>
    <row r="39" spans="1:11" ht="38.25">
      <c r="A39" s="12" t="s">
        <v>59</v>
      </c>
      <c r="B39" s="13" t="s">
        <v>33</v>
      </c>
      <c r="C39" s="12" t="s">
        <v>18</v>
      </c>
      <c r="D39" s="12" t="s">
        <v>20</v>
      </c>
      <c r="E39" s="12" t="s">
        <v>34</v>
      </c>
      <c r="F39" s="12" t="s">
        <v>38</v>
      </c>
      <c r="G39" s="12" t="s">
        <v>32</v>
      </c>
      <c r="H39" s="14">
        <f>H40</f>
        <v>583359</v>
      </c>
      <c r="I39" s="14">
        <f>I40</f>
        <v>580505.44</v>
      </c>
      <c r="J39" s="14">
        <f>J40</f>
        <v>543447.92</v>
      </c>
      <c r="K39" s="43">
        <f t="shared" si="0"/>
        <v>93.61633544726129</v>
      </c>
    </row>
    <row r="40" spans="1:11" ht="38.25">
      <c r="A40" s="12" t="s">
        <v>60</v>
      </c>
      <c r="B40" s="13" t="s">
        <v>33</v>
      </c>
      <c r="C40" s="12" t="s">
        <v>18</v>
      </c>
      <c r="D40" s="12" t="s">
        <v>20</v>
      </c>
      <c r="E40" s="12" t="s">
        <v>34</v>
      </c>
      <c r="F40" s="12" t="s">
        <v>38</v>
      </c>
      <c r="G40" s="12" t="s">
        <v>32</v>
      </c>
      <c r="H40" s="14">
        <v>583359</v>
      </c>
      <c r="I40" s="14">
        <v>580505.44</v>
      </c>
      <c r="J40" s="14">
        <v>543447.92</v>
      </c>
      <c r="K40" s="43">
        <f t="shared" si="0"/>
        <v>93.61633544726129</v>
      </c>
    </row>
    <row r="41" spans="1:11" ht="12.75">
      <c r="A41" s="12" t="s">
        <v>63</v>
      </c>
      <c r="B41" s="13" t="s">
        <v>46</v>
      </c>
      <c r="C41" s="12" t="s">
        <v>18</v>
      </c>
      <c r="D41" s="12" t="s">
        <v>20</v>
      </c>
      <c r="E41" s="12" t="s">
        <v>34</v>
      </c>
      <c r="F41" s="12" t="s">
        <v>38</v>
      </c>
      <c r="G41" s="12" t="s">
        <v>45</v>
      </c>
      <c r="H41" s="14">
        <f>H42</f>
        <v>996401</v>
      </c>
      <c r="I41" s="14">
        <f>I42</f>
        <v>1009128.15</v>
      </c>
      <c r="J41" s="14">
        <f>J42</f>
        <v>982177.62</v>
      </c>
      <c r="K41" s="43">
        <f t="shared" si="0"/>
        <v>97.32932531908855</v>
      </c>
    </row>
    <row r="42" spans="1:11" ht="12.75">
      <c r="A42" s="12" t="s">
        <v>66</v>
      </c>
      <c r="B42" s="13" t="s">
        <v>46</v>
      </c>
      <c r="C42" s="12" t="s">
        <v>18</v>
      </c>
      <c r="D42" s="12" t="s">
        <v>20</v>
      </c>
      <c r="E42" s="12" t="s">
        <v>34</v>
      </c>
      <c r="F42" s="12" t="s">
        <v>38</v>
      </c>
      <c r="G42" s="12" t="s">
        <v>45</v>
      </c>
      <c r="H42" s="14">
        <v>996401</v>
      </c>
      <c r="I42" s="14">
        <v>1009128.15</v>
      </c>
      <c r="J42" s="14">
        <v>982177.62</v>
      </c>
      <c r="K42" s="43">
        <f t="shared" si="0"/>
        <v>97.32932531908855</v>
      </c>
    </row>
    <row r="43" spans="1:11" ht="78.75" customHeight="1">
      <c r="A43" s="12" t="s">
        <v>67</v>
      </c>
      <c r="B43" s="13" t="s">
        <v>50</v>
      </c>
      <c r="C43" s="12" t="s">
        <v>18</v>
      </c>
      <c r="D43" s="12" t="s">
        <v>20</v>
      </c>
      <c r="E43" s="12" t="s">
        <v>34</v>
      </c>
      <c r="F43" s="12" t="s">
        <v>49</v>
      </c>
      <c r="G43" s="12"/>
      <c r="H43" s="14">
        <f>H44+H46</f>
        <v>329760</v>
      </c>
      <c r="I43" s="14">
        <f>I44+I46</f>
        <v>329760</v>
      </c>
      <c r="J43" s="14">
        <f>J44+J46</f>
        <v>329760</v>
      </c>
      <c r="K43" s="43">
        <f t="shared" si="0"/>
        <v>100</v>
      </c>
    </row>
    <row r="44" spans="1:11" ht="26.25" customHeight="1">
      <c r="A44" s="12" t="s">
        <v>70</v>
      </c>
      <c r="B44" s="13" t="s">
        <v>31</v>
      </c>
      <c r="C44" s="12" t="s">
        <v>18</v>
      </c>
      <c r="D44" s="12" t="s">
        <v>20</v>
      </c>
      <c r="E44" s="12" t="s">
        <v>34</v>
      </c>
      <c r="F44" s="12" t="s">
        <v>49</v>
      </c>
      <c r="G44" s="12" t="s">
        <v>30</v>
      </c>
      <c r="H44" s="14">
        <f>H45</f>
        <v>253260</v>
      </c>
      <c r="I44" s="14">
        <f>I45</f>
        <v>253260</v>
      </c>
      <c r="J44" s="14">
        <f>J45</f>
        <v>253260</v>
      </c>
      <c r="K44" s="43">
        <f t="shared" si="0"/>
        <v>100</v>
      </c>
    </row>
    <row r="45" spans="1:11" ht="25.5">
      <c r="A45" s="12" t="s">
        <v>73</v>
      </c>
      <c r="B45" s="13" t="s">
        <v>31</v>
      </c>
      <c r="C45" s="12" t="s">
        <v>18</v>
      </c>
      <c r="D45" s="12" t="s">
        <v>20</v>
      </c>
      <c r="E45" s="12" t="s">
        <v>34</v>
      </c>
      <c r="F45" s="12" t="s">
        <v>49</v>
      </c>
      <c r="G45" s="12" t="s">
        <v>30</v>
      </c>
      <c r="H45" s="14">
        <v>253260</v>
      </c>
      <c r="I45" s="14">
        <v>253260</v>
      </c>
      <c r="J45" s="14">
        <v>253260</v>
      </c>
      <c r="K45" s="43">
        <f t="shared" si="0"/>
        <v>100</v>
      </c>
    </row>
    <row r="46" spans="1:11" ht="38.25">
      <c r="A46" s="12" t="s">
        <v>76</v>
      </c>
      <c r="B46" s="13" t="s">
        <v>33</v>
      </c>
      <c r="C46" s="12" t="s">
        <v>18</v>
      </c>
      <c r="D46" s="12" t="s">
        <v>20</v>
      </c>
      <c r="E46" s="12" t="s">
        <v>34</v>
      </c>
      <c r="F46" s="12" t="s">
        <v>49</v>
      </c>
      <c r="G46" s="12" t="s">
        <v>32</v>
      </c>
      <c r="H46" s="14">
        <f>H47</f>
        <v>76500</v>
      </c>
      <c r="I46" s="14">
        <f>I47</f>
        <v>76500</v>
      </c>
      <c r="J46" s="14">
        <f>J47</f>
        <v>76500</v>
      </c>
      <c r="K46" s="43">
        <f t="shared" si="0"/>
        <v>100</v>
      </c>
    </row>
    <row r="47" spans="1:11" ht="38.25">
      <c r="A47" s="12" t="s">
        <v>79</v>
      </c>
      <c r="B47" s="13" t="s">
        <v>33</v>
      </c>
      <c r="C47" s="12" t="s">
        <v>18</v>
      </c>
      <c r="D47" s="12" t="s">
        <v>20</v>
      </c>
      <c r="E47" s="12" t="s">
        <v>34</v>
      </c>
      <c r="F47" s="12" t="s">
        <v>49</v>
      </c>
      <c r="G47" s="12" t="s">
        <v>32</v>
      </c>
      <c r="H47" s="14">
        <v>76500</v>
      </c>
      <c r="I47" s="14">
        <v>76500</v>
      </c>
      <c r="J47" s="14">
        <v>76500</v>
      </c>
      <c r="K47" s="43">
        <f t="shared" si="0"/>
        <v>100</v>
      </c>
    </row>
    <row r="48" spans="1:11" ht="12.75">
      <c r="A48" s="12" t="s">
        <v>82</v>
      </c>
      <c r="B48" s="13" t="s">
        <v>57</v>
      </c>
      <c r="C48" s="12" t="s">
        <v>18</v>
      </c>
      <c r="D48" s="12" t="s">
        <v>20</v>
      </c>
      <c r="E48" s="12" t="s">
        <v>56</v>
      </c>
      <c r="F48" s="12"/>
      <c r="G48" s="12"/>
      <c r="H48" s="14">
        <f aca="true" t="shared" si="4" ref="H48:J52">H49</f>
        <v>5400</v>
      </c>
      <c r="I48" s="14">
        <f t="shared" si="4"/>
        <v>5400</v>
      </c>
      <c r="J48" s="14">
        <f t="shared" si="4"/>
        <v>0</v>
      </c>
      <c r="K48" s="43">
        <f t="shared" si="0"/>
        <v>0</v>
      </c>
    </row>
    <row r="49" spans="1:11" ht="25.5">
      <c r="A49" s="12" t="s">
        <v>83</v>
      </c>
      <c r="B49" s="13" t="s">
        <v>25</v>
      </c>
      <c r="C49" s="12" t="s">
        <v>18</v>
      </c>
      <c r="D49" s="12" t="s">
        <v>20</v>
      </c>
      <c r="E49" s="12" t="s">
        <v>56</v>
      </c>
      <c r="F49" s="12" t="s">
        <v>24</v>
      </c>
      <c r="G49" s="12"/>
      <c r="H49" s="14">
        <f t="shared" si="4"/>
        <v>5400</v>
      </c>
      <c r="I49" s="14">
        <f t="shared" si="4"/>
        <v>5400</v>
      </c>
      <c r="J49" s="14">
        <f t="shared" si="4"/>
        <v>0</v>
      </c>
      <c r="K49" s="43">
        <f t="shared" si="0"/>
        <v>0</v>
      </c>
    </row>
    <row r="50" spans="1:11" ht="38.25">
      <c r="A50" s="12" t="s">
        <v>86</v>
      </c>
      <c r="B50" s="13" t="s">
        <v>27</v>
      </c>
      <c r="C50" s="12" t="s">
        <v>18</v>
      </c>
      <c r="D50" s="12" t="s">
        <v>20</v>
      </c>
      <c r="E50" s="12" t="s">
        <v>56</v>
      </c>
      <c r="F50" s="12" t="s">
        <v>26</v>
      </c>
      <c r="G50" s="12"/>
      <c r="H50" s="14">
        <f t="shared" si="4"/>
        <v>5400</v>
      </c>
      <c r="I50" s="14">
        <f t="shared" si="4"/>
        <v>5400</v>
      </c>
      <c r="J50" s="14">
        <f t="shared" si="4"/>
        <v>0</v>
      </c>
      <c r="K50" s="43">
        <f t="shared" si="0"/>
        <v>0</v>
      </c>
    </row>
    <row r="51" spans="1:11" ht="38.25">
      <c r="A51" s="12" t="s">
        <v>87</v>
      </c>
      <c r="B51" s="13" t="s">
        <v>62</v>
      </c>
      <c r="C51" s="12" t="s">
        <v>18</v>
      </c>
      <c r="D51" s="12" t="s">
        <v>20</v>
      </c>
      <c r="E51" s="12" t="s">
        <v>56</v>
      </c>
      <c r="F51" s="12" t="s">
        <v>61</v>
      </c>
      <c r="G51" s="12"/>
      <c r="H51" s="14">
        <f t="shared" si="4"/>
        <v>5400</v>
      </c>
      <c r="I51" s="14">
        <f t="shared" si="4"/>
        <v>5400</v>
      </c>
      <c r="J51" s="14">
        <f t="shared" si="4"/>
        <v>0</v>
      </c>
      <c r="K51" s="43">
        <f t="shared" si="0"/>
        <v>0</v>
      </c>
    </row>
    <row r="52" spans="1:11" ht="12.75">
      <c r="A52" s="12" t="s">
        <v>88</v>
      </c>
      <c r="B52" s="13" t="s">
        <v>65</v>
      </c>
      <c r="C52" s="12" t="s">
        <v>18</v>
      </c>
      <c r="D52" s="12" t="s">
        <v>20</v>
      </c>
      <c r="E52" s="12" t="s">
        <v>56</v>
      </c>
      <c r="F52" s="12" t="s">
        <v>61</v>
      </c>
      <c r="G52" s="12" t="s">
        <v>64</v>
      </c>
      <c r="H52" s="14">
        <f t="shared" si="4"/>
        <v>5400</v>
      </c>
      <c r="I52" s="14">
        <f t="shared" si="4"/>
        <v>5400</v>
      </c>
      <c r="J52" s="14">
        <f t="shared" si="4"/>
        <v>0</v>
      </c>
      <c r="K52" s="43">
        <f t="shared" si="0"/>
        <v>0</v>
      </c>
    </row>
    <row r="53" spans="1:11" ht="12.75">
      <c r="A53" s="12" t="s">
        <v>91</v>
      </c>
      <c r="B53" s="13" t="s">
        <v>65</v>
      </c>
      <c r="C53" s="12" t="s">
        <v>18</v>
      </c>
      <c r="D53" s="12" t="s">
        <v>20</v>
      </c>
      <c r="E53" s="12" t="s">
        <v>56</v>
      </c>
      <c r="F53" s="12" t="s">
        <v>61</v>
      </c>
      <c r="G53" s="12" t="s">
        <v>64</v>
      </c>
      <c r="H53" s="14">
        <v>5400</v>
      </c>
      <c r="I53" s="14">
        <v>5400</v>
      </c>
      <c r="J53" s="14">
        <v>0</v>
      </c>
      <c r="K53" s="43">
        <f t="shared" si="0"/>
        <v>0</v>
      </c>
    </row>
    <row r="54" spans="1:11" ht="12.75">
      <c r="A54" s="12" t="s">
        <v>92</v>
      </c>
      <c r="B54" s="13" t="s">
        <v>69</v>
      </c>
      <c r="C54" s="12" t="s">
        <v>18</v>
      </c>
      <c r="D54" s="12" t="s">
        <v>20</v>
      </c>
      <c r="E54" s="12" t="s">
        <v>68</v>
      </c>
      <c r="F54" s="12"/>
      <c r="G54" s="12"/>
      <c r="H54" s="14">
        <f>H55+H66+H71</f>
        <v>584820</v>
      </c>
      <c r="I54" s="14">
        <f>I55+I66+I71</f>
        <v>584840</v>
      </c>
      <c r="J54" s="14">
        <f>J55+J66+J71</f>
        <v>584803</v>
      </c>
      <c r="K54" s="43">
        <f t="shared" si="0"/>
        <v>99.99367348334587</v>
      </c>
    </row>
    <row r="55" spans="1:11" ht="38.25" customHeight="1">
      <c r="A55" s="12" t="s">
        <v>93</v>
      </c>
      <c r="B55" s="13" t="s">
        <v>72</v>
      </c>
      <c r="C55" s="12" t="s">
        <v>18</v>
      </c>
      <c r="D55" s="12" t="s">
        <v>20</v>
      </c>
      <c r="E55" s="12" t="s">
        <v>68</v>
      </c>
      <c r="F55" s="12" t="s">
        <v>71</v>
      </c>
      <c r="G55" s="12"/>
      <c r="H55" s="14">
        <f>H56</f>
        <v>527406</v>
      </c>
      <c r="I55" s="14">
        <f>I56</f>
        <v>527406</v>
      </c>
      <c r="J55" s="14">
        <f>J56</f>
        <v>527406</v>
      </c>
      <c r="K55" s="43">
        <f t="shared" si="0"/>
        <v>100</v>
      </c>
    </row>
    <row r="56" spans="1:11" ht="51" customHeight="1">
      <c r="A56" s="12" t="s">
        <v>96</v>
      </c>
      <c r="B56" s="13" t="s">
        <v>75</v>
      </c>
      <c r="C56" s="12" t="s">
        <v>18</v>
      </c>
      <c r="D56" s="12" t="s">
        <v>20</v>
      </c>
      <c r="E56" s="12" t="s">
        <v>68</v>
      </c>
      <c r="F56" s="12" t="s">
        <v>74</v>
      </c>
      <c r="G56" s="12"/>
      <c r="H56" s="14">
        <f>H57+H60+H63</f>
        <v>527406</v>
      </c>
      <c r="I56" s="14">
        <f>I57+I60+I63</f>
        <v>527406</v>
      </c>
      <c r="J56" s="14">
        <f>J57+J60+J63</f>
        <v>527406</v>
      </c>
      <c r="K56" s="43">
        <f t="shared" si="0"/>
        <v>100</v>
      </c>
    </row>
    <row r="57" spans="1:11" ht="92.25" customHeight="1">
      <c r="A57" s="12" t="s">
        <v>98</v>
      </c>
      <c r="B57" s="15" t="s">
        <v>78</v>
      </c>
      <c r="C57" s="12" t="s">
        <v>18</v>
      </c>
      <c r="D57" s="12" t="s">
        <v>20</v>
      </c>
      <c r="E57" s="12" t="s">
        <v>68</v>
      </c>
      <c r="F57" s="12" t="s">
        <v>77</v>
      </c>
      <c r="G57" s="12"/>
      <c r="H57" s="14">
        <f aca="true" t="shared" si="5" ref="H57:J58">H58</f>
        <v>515906</v>
      </c>
      <c r="I57" s="14">
        <f t="shared" si="5"/>
        <v>515906</v>
      </c>
      <c r="J57" s="14">
        <f t="shared" si="5"/>
        <v>515906</v>
      </c>
      <c r="K57" s="43">
        <f t="shared" si="0"/>
        <v>100</v>
      </c>
    </row>
    <row r="58" spans="1:11" ht="12.75">
      <c r="A58" s="12" t="s">
        <v>100</v>
      </c>
      <c r="B58" s="13" t="s">
        <v>81</v>
      </c>
      <c r="C58" s="12" t="s">
        <v>18</v>
      </c>
      <c r="D58" s="12" t="s">
        <v>20</v>
      </c>
      <c r="E58" s="12" t="s">
        <v>68</v>
      </c>
      <c r="F58" s="12" t="s">
        <v>77</v>
      </c>
      <c r="G58" s="12" t="s">
        <v>80</v>
      </c>
      <c r="H58" s="14">
        <f t="shared" si="5"/>
        <v>515906</v>
      </c>
      <c r="I58" s="14">
        <f t="shared" si="5"/>
        <v>515906</v>
      </c>
      <c r="J58" s="14">
        <f t="shared" si="5"/>
        <v>515906</v>
      </c>
      <c r="K58" s="43">
        <f t="shared" si="0"/>
        <v>100</v>
      </c>
    </row>
    <row r="59" spans="1:11" ht="12.75">
      <c r="A59" s="12" t="s">
        <v>101</v>
      </c>
      <c r="B59" s="13" t="s">
        <v>81</v>
      </c>
      <c r="C59" s="12" t="s">
        <v>18</v>
      </c>
      <c r="D59" s="12" t="s">
        <v>20</v>
      </c>
      <c r="E59" s="12" t="s">
        <v>68</v>
      </c>
      <c r="F59" s="12" t="s">
        <v>77</v>
      </c>
      <c r="G59" s="12" t="s">
        <v>80</v>
      </c>
      <c r="H59" s="14">
        <v>515906</v>
      </c>
      <c r="I59" s="14">
        <v>515906</v>
      </c>
      <c r="J59" s="14">
        <v>515906</v>
      </c>
      <c r="K59" s="43">
        <f t="shared" si="0"/>
        <v>100</v>
      </c>
    </row>
    <row r="60" spans="1:11" ht="81" customHeight="1">
      <c r="A60" s="12" t="s">
        <v>102</v>
      </c>
      <c r="B60" s="15" t="s">
        <v>85</v>
      </c>
      <c r="C60" s="12" t="s">
        <v>18</v>
      </c>
      <c r="D60" s="12" t="s">
        <v>20</v>
      </c>
      <c r="E60" s="12" t="s">
        <v>68</v>
      </c>
      <c r="F60" s="12" t="s">
        <v>84</v>
      </c>
      <c r="G60" s="12"/>
      <c r="H60" s="14">
        <f aca="true" t="shared" si="6" ref="H60:J61">H61</f>
        <v>11000</v>
      </c>
      <c r="I60" s="14">
        <f t="shared" si="6"/>
        <v>11000</v>
      </c>
      <c r="J60" s="14">
        <f t="shared" si="6"/>
        <v>11000</v>
      </c>
      <c r="K60" s="43">
        <f t="shared" si="0"/>
        <v>100</v>
      </c>
    </row>
    <row r="61" spans="1:11" ht="18.75" customHeight="1">
      <c r="A61" s="12" t="s">
        <v>103</v>
      </c>
      <c r="B61" s="13" t="s">
        <v>46</v>
      </c>
      <c r="C61" s="12" t="s">
        <v>18</v>
      </c>
      <c r="D61" s="12" t="s">
        <v>20</v>
      </c>
      <c r="E61" s="12" t="s">
        <v>68</v>
      </c>
      <c r="F61" s="12" t="s">
        <v>84</v>
      </c>
      <c r="G61" s="12" t="s">
        <v>45</v>
      </c>
      <c r="H61" s="14">
        <f t="shared" si="6"/>
        <v>11000</v>
      </c>
      <c r="I61" s="14">
        <f t="shared" si="6"/>
        <v>11000</v>
      </c>
      <c r="J61" s="14">
        <f t="shared" si="6"/>
        <v>11000</v>
      </c>
      <c r="K61" s="43">
        <f t="shared" si="0"/>
        <v>100</v>
      </c>
    </row>
    <row r="62" spans="1:11" ht="12.75">
      <c r="A62" s="12" t="s">
        <v>104</v>
      </c>
      <c r="B62" s="13" t="s">
        <v>46</v>
      </c>
      <c r="C62" s="12" t="s">
        <v>18</v>
      </c>
      <c r="D62" s="12" t="s">
        <v>20</v>
      </c>
      <c r="E62" s="12" t="s">
        <v>68</v>
      </c>
      <c r="F62" s="12" t="s">
        <v>84</v>
      </c>
      <c r="G62" s="12" t="s">
        <v>45</v>
      </c>
      <c r="H62" s="14">
        <v>11000</v>
      </c>
      <c r="I62" s="14">
        <v>11000</v>
      </c>
      <c r="J62" s="14">
        <v>11000</v>
      </c>
      <c r="K62" s="43">
        <f t="shared" si="0"/>
        <v>100</v>
      </c>
    </row>
    <row r="63" spans="1:11" ht="78.75" customHeight="1">
      <c r="A63" s="12" t="s">
        <v>107</v>
      </c>
      <c r="B63" s="15" t="s">
        <v>90</v>
      </c>
      <c r="C63" s="12" t="s">
        <v>18</v>
      </c>
      <c r="D63" s="12" t="s">
        <v>20</v>
      </c>
      <c r="E63" s="12" t="s">
        <v>68</v>
      </c>
      <c r="F63" s="12" t="s">
        <v>89</v>
      </c>
      <c r="G63" s="12"/>
      <c r="H63" s="14">
        <f aca="true" t="shared" si="7" ref="H63:J64">H64</f>
        <v>500</v>
      </c>
      <c r="I63" s="14">
        <f t="shared" si="7"/>
        <v>500</v>
      </c>
      <c r="J63" s="14">
        <f t="shared" si="7"/>
        <v>500</v>
      </c>
      <c r="K63" s="43">
        <f t="shared" si="0"/>
        <v>100</v>
      </c>
    </row>
    <row r="64" spans="1:11" ht="12.75">
      <c r="A64" s="12" t="s">
        <v>108</v>
      </c>
      <c r="B64" s="13" t="s">
        <v>46</v>
      </c>
      <c r="C64" s="12" t="s">
        <v>18</v>
      </c>
      <c r="D64" s="12" t="s">
        <v>20</v>
      </c>
      <c r="E64" s="12" t="s">
        <v>68</v>
      </c>
      <c r="F64" s="12" t="s">
        <v>89</v>
      </c>
      <c r="G64" s="12" t="s">
        <v>45</v>
      </c>
      <c r="H64" s="14">
        <f t="shared" si="7"/>
        <v>500</v>
      </c>
      <c r="I64" s="14">
        <f t="shared" si="7"/>
        <v>500</v>
      </c>
      <c r="J64" s="14">
        <f t="shared" si="7"/>
        <v>500</v>
      </c>
      <c r="K64" s="43">
        <f t="shared" si="0"/>
        <v>100</v>
      </c>
    </row>
    <row r="65" spans="1:11" ht="12.75">
      <c r="A65" s="12" t="s">
        <v>109</v>
      </c>
      <c r="B65" s="13" t="s">
        <v>46</v>
      </c>
      <c r="C65" s="12" t="s">
        <v>18</v>
      </c>
      <c r="D65" s="12" t="s">
        <v>20</v>
      </c>
      <c r="E65" s="12" t="s">
        <v>68</v>
      </c>
      <c r="F65" s="12" t="s">
        <v>89</v>
      </c>
      <c r="G65" s="12" t="s">
        <v>45</v>
      </c>
      <c r="H65" s="14">
        <v>500</v>
      </c>
      <c r="I65" s="14">
        <v>500</v>
      </c>
      <c r="J65" s="14">
        <v>500</v>
      </c>
      <c r="K65" s="43">
        <f t="shared" si="0"/>
        <v>100</v>
      </c>
    </row>
    <row r="66" spans="1:11" ht="38.25">
      <c r="A66" s="12" t="s">
        <v>112</v>
      </c>
      <c r="B66" s="13" t="s">
        <v>95</v>
      </c>
      <c r="C66" s="12" t="s">
        <v>18</v>
      </c>
      <c r="D66" s="12" t="s">
        <v>20</v>
      </c>
      <c r="E66" s="12" t="s">
        <v>68</v>
      </c>
      <c r="F66" s="12" t="s">
        <v>94</v>
      </c>
      <c r="G66" s="12"/>
      <c r="H66" s="14">
        <f aca="true" t="shared" si="8" ref="H66:J69">H67</f>
        <v>2500</v>
      </c>
      <c r="I66" s="14">
        <f t="shared" si="8"/>
        <v>2500</v>
      </c>
      <c r="J66" s="14">
        <f t="shared" si="8"/>
        <v>2500</v>
      </c>
      <c r="K66" s="43">
        <f t="shared" si="0"/>
        <v>100</v>
      </c>
    </row>
    <row r="67" spans="1:11" ht="92.25" customHeight="1">
      <c r="A67" s="12" t="s">
        <v>113</v>
      </c>
      <c r="B67" s="16" t="s">
        <v>261</v>
      </c>
      <c r="C67" s="12" t="s">
        <v>18</v>
      </c>
      <c r="D67" s="12" t="s">
        <v>20</v>
      </c>
      <c r="E67" s="12" t="s">
        <v>68</v>
      </c>
      <c r="F67" s="12" t="s">
        <v>97</v>
      </c>
      <c r="G67" s="12"/>
      <c r="H67" s="14">
        <f t="shared" si="8"/>
        <v>2500</v>
      </c>
      <c r="I67" s="14">
        <f t="shared" si="8"/>
        <v>2500</v>
      </c>
      <c r="J67" s="14">
        <f t="shared" si="8"/>
        <v>2500</v>
      </c>
      <c r="K67" s="43">
        <f t="shared" si="0"/>
        <v>100</v>
      </c>
    </row>
    <row r="68" spans="1:11" ht="127.5" customHeight="1">
      <c r="A68" s="12" t="s">
        <v>116</v>
      </c>
      <c r="B68" s="16" t="s">
        <v>262</v>
      </c>
      <c r="C68" s="12" t="s">
        <v>18</v>
      </c>
      <c r="D68" s="12" t="s">
        <v>20</v>
      </c>
      <c r="E68" s="12" t="s">
        <v>68</v>
      </c>
      <c r="F68" s="12" t="s">
        <v>99</v>
      </c>
      <c r="G68" s="12"/>
      <c r="H68" s="14">
        <f t="shared" si="8"/>
        <v>2500</v>
      </c>
      <c r="I68" s="14">
        <f t="shared" si="8"/>
        <v>2500</v>
      </c>
      <c r="J68" s="14">
        <f t="shared" si="8"/>
        <v>2500</v>
      </c>
      <c r="K68" s="43">
        <f t="shared" si="0"/>
        <v>100</v>
      </c>
    </row>
    <row r="69" spans="1:11" ht="12.75">
      <c r="A69" s="12" t="s">
        <v>117</v>
      </c>
      <c r="B69" s="13" t="s">
        <v>46</v>
      </c>
      <c r="C69" s="12" t="s">
        <v>18</v>
      </c>
      <c r="D69" s="12" t="s">
        <v>20</v>
      </c>
      <c r="E69" s="12" t="s">
        <v>68</v>
      </c>
      <c r="F69" s="12" t="s">
        <v>99</v>
      </c>
      <c r="G69" s="12" t="s">
        <v>45</v>
      </c>
      <c r="H69" s="14">
        <f t="shared" si="8"/>
        <v>2500</v>
      </c>
      <c r="I69" s="14">
        <f t="shared" si="8"/>
        <v>2500</v>
      </c>
      <c r="J69" s="14">
        <f t="shared" si="8"/>
        <v>2500</v>
      </c>
      <c r="K69" s="43">
        <f t="shared" si="0"/>
        <v>100</v>
      </c>
    </row>
    <row r="70" spans="1:11" ht="12.75">
      <c r="A70" s="12" t="s">
        <v>118</v>
      </c>
      <c r="B70" s="13" t="s">
        <v>46</v>
      </c>
      <c r="C70" s="12" t="s">
        <v>18</v>
      </c>
      <c r="D70" s="12" t="s">
        <v>20</v>
      </c>
      <c r="E70" s="12" t="s">
        <v>68</v>
      </c>
      <c r="F70" s="12" t="s">
        <v>99</v>
      </c>
      <c r="G70" s="12" t="s">
        <v>45</v>
      </c>
      <c r="H70" s="14">
        <v>2500</v>
      </c>
      <c r="I70" s="14">
        <v>2500</v>
      </c>
      <c r="J70" s="14">
        <v>2500</v>
      </c>
      <c r="K70" s="43">
        <f t="shared" si="0"/>
        <v>100</v>
      </c>
    </row>
    <row r="71" spans="1:11" ht="25.5">
      <c r="A71" s="12" t="s">
        <v>121</v>
      </c>
      <c r="B71" s="13" t="s">
        <v>25</v>
      </c>
      <c r="C71" s="12" t="s">
        <v>18</v>
      </c>
      <c r="D71" s="12" t="s">
        <v>20</v>
      </c>
      <c r="E71" s="12" t="s">
        <v>68</v>
      </c>
      <c r="F71" s="12" t="s">
        <v>24</v>
      </c>
      <c r="G71" s="12"/>
      <c r="H71" s="14">
        <f>H72</f>
        <v>54914</v>
      </c>
      <c r="I71" s="14">
        <f>I72</f>
        <v>54934</v>
      </c>
      <c r="J71" s="14">
        <f>J72</f>
        <v>54897</v>
      </c>
      <c r="K71" s="43">
        <f t="shared" si="0"/>
        <v>99.93264644846543</v>
      </c>
    </row>
    <row r="72" spans="1:11" ht="38.25">
      <c r="A72" s="12" t="s">
        <v>124</v>
      </c>
      <c r="B72" s="13" t="s">
        <v>27</v>
      </c>
      <c r="C72" s="12" t="s">
        <v>18</v>
      </c>
      <c r="D72" s="12" t="s">
        <v>20</v>
      </c>
      <c r="E72" s="12" t="s">
        <v>68</v>
      </c>
      <c r="F72" s="12" t="s">
        <v>26</v>
      </c>
      <c r="G72" s="12"/>
      <c r="H72" s="14">
        <f>H73+H76+H79</f>
        <v>54914</v>
      </c>
      <c r="I72" s="14">
        <f>I73+I76+I79</f>
        <v>54934</v>
      </c>
      <c r="J72" s="14">
        <f>J73+J76+J79</f>
        <v>54897</v>
      </c>
      <c r="K72" s="43">
        <f t="shared" si="0"/>
        <v>99.93264644846543</v>
      </c>
    </row>
    <row r="73" spans="1:11" ht="51">
      <c r="A73" s="12" t="s">
        <v>125</v>
      </c>
      <c r="B73" s="13" t="s">
        <v>106</v>
      </c>
      <c r="C73" s="12" t="s">
        <v>18</v>
      </c>
      <c r="D73" s="12" t="s">
        <v>20</v>
      </c>
      <c r="E73" s="12" t="s">
        <v>68</v>
      </c>
      <c r="F73" s="12" t="s">
        <v>105</v>
      </c>
      <c r="G73" s="12"/>
      <c r="H73" s="14">
        <f aca="true" t="shared" si="9" ref="H73:J74">H74</f>
        <v>1900</v>
      </c>
      <c r="I73" s="14">
        <f t="shared" si="9"/>
        <v>1920</v>
      </c>
      <c r="J73" s="14">
        <f t="shared" si="9"/>
        <v>1920</v>
      </c>
      <c r="K73" s="43">
        <f t="shared" si="0"/>
        <v>100</v>
      </c>
    </row>
    <row r="74" spans="1:11" ht="16.5" customHeight="1">
      <c r="A74" s="12" t="s">
        <v>126</v>
      </c>
      <c r="B74" s="13" t="s">
        <v>46</v>
      </c>
      <c r="C74" s="12" t="s">
        <v>18</v>
      </c>
      <c r="D74" s="12" t="s">
        <v>20</v>
      </c>
      <c r="E74" s="12" t="s">
        <v>68</v>
      </c>
      <c r="F74" s="12" t="s">
        <v>105</v>
      </c>
      <c r="G74" s="12" t="s">
        <v>45</v>
      </c>
      <c r="H74" s="14">
        <f t="shared" si="9"/>
        <v>1900</v>
      </c>
      <c r="I74" s="14">
        <f t="shared" si="9"/>
        <v>1920</v>
      </c>
      <c r="J74" s="14">
        <f t="shared" si="9"/>
        <v>1920</v>
      </c>
      <c r="K74" s="43">
        <f t="shared" si="0"/>
        <v>100</v>
      </c>
    </row>
    <row r="75" spans="1:11" ht="12.75">
      <c r="A75" s="12" t="s">
        <v>129</v>
      </c>
      <c r="B75" s="13" t="s">
        <v>46</v>
      </c>
      <c r="C75" s="12" t="s">
        <v>18</v>
      </c>
      <c r="D75" s="12" t="s">
        <v>20</v>
      </c>
      <c r="E75" s="12" t="s">
        <v>68</v>
      </c>
      <c r="F75" s="12" t="s">
        <v>105</v>
      </c>
      <c r="G75" s="12" t="s">
        <v>45</v>
      </c>
      <c r="H75" s="14">
        <v>1900</v>
      </c>
      <c r="I75" s="14">
        <v>1920</v>
      </c>
      <c r="J75" s="14">
        <v>1920</v>
      </c>
      <c r="K75" s="43">
        <f t="shared" si="0"/>
        <v>100</v>
      </c>
    </row>
    <row r="76" spans="1:11" ht="51">
      <c r="A76" s="12" t="s">
        <v>130</v>
      </c>
      <c r="B76" s="13" t="s">
        <v>271</v>
      </c>
      <c r="C76" s="12" t="s">
        <v>18</v>
      </c>
      <c r="D76" s="12" t="s">
        <v>20</v>
      </c>
      <c r="E76" s="12" t="s">
        <v>68</v>
      </c>
      <c r="F76" s="12" t="s">
        <v>270</v>
      </c>
      <c r="G76" s="12"/>
      <c r="H76" s="14">
        <f aca="true" t="shared" si="10" ref="H76:J77">H77</f>
        <v>514</v>
      </c>
      <c r="I76" s="14">
        <f t="shared" si="10"/>
        <v>514</v>
      </c>
      <c r="J76" s="14">
        <f t="shared" si="10"/>
        <v>477</v>
      </c>
      <c r="K76" s="43">
        <f t="shared" si="0"/>
        <v>92.80155642023347</v>
      </c>
    </row>
    <row r="77" spans="1:11" ht="12.75">
      <c r="A77" s="12" t="s">
        <v>131</v>
      </c>
      <c r="B77" s="13" t="s">
        <v>111</v>
      </c>
      <c r="C77" s="12" t="s">
        <v>18</v>
      </c>
      <c r="D77" s="12" t="s">
        <v>20</v>
      </c>
      <c r="E77" s="12" t="s">
        <v>68</v>
      </c>
      <c r="F77" s="12" t="s">
        <v>270</v>
      </c>
      <c r="G77" s="12" t="s">
        <v>110</v>
      </c>
      <c r="H77" s="14">
        <f t="shared" si="10"/>
        <v>514</v>
      </c>
      <c r="I77" s="14">
        <f t="shared" si="10"/>
        <v>514</v>
      </c>
      <c r="J77" s="14">
        <f t="shared" si="10"/>
        <v>477</v>
      </c>
      <c r="K77" s="43">
        <f t="shared" si="0"/>
        <v>92.80155642023347</v>
      </c>
    </row>
    <row r="78" spans="1:11" ht="12.75">
      <c r="A78" s="12" t="s">
        <v>132</v>
      </c>
      <c r="B78" s="13" t="s">
        <v>111</v>
      </c>
      <c r="C78" s="12" t="s">
        <v>18</v>
      </c>
      <c r="D78" s="12" t="s">
        <v>20</v>
      </c>
      <c r="E78" s="12" t="s">
        <v>68</v>
      </c>
      <c r="F78" s="12" t="s">
        <v>270</v>
      </c>
      <c r="G78" s="12" t="s">
        <v>110</v>
      </c>
      <c r="H78" s="14">
        <v>514</v>
      </c>
      <c r="I78" s="14">
        <v>514</v>
      </c>
      <c r="J78" s="14">
        <v>477</v>
      </c>
      <c r="K78" s="43">
        <f t="shared" si="0"/>
        <v>92.80155642023347</v>
      </c>
    </row>
    <row r="79" spans="1:11" ht="38.25">
      <c r="A79" s="12" t="s">
        <v>133</v>
      </c>
      <c r="B79" s="13" t="s">
        <v>115</v>
      </c>
      <c r="C79" s="12" t="s">
        <v>18</v>
      </c>
      <c r="D79" s="12" t="s">
        <v>20</v>
      </c>
      <c r="E79" s="12" t="s">
        <v>68</v>
      </c>
      <c r="F79" s="12" t="s">
        <v>114</v>
      </c>
      <c r="G79" s="12"/>
      <c r="H79" s="14">
        <f aca="true" t="shared" si="11" ref="H79:J80">H80</f>
        <v>52500</v>
      </c>
      <c r="I79" s="14">
        <f t="shared" si="11"/>
        <v>52500</v>
      </c>
      <c r="J79" s="14">
        <f t="shared" si="11"/>
        <v>52500</v>
      </c>
      <c r="K79" s="43">
        <f t="shared" si="0"/>
        <v>100</v>
      </c>
    </row>
    <row r="80" spans="1:11" ht="12.75">
      <c r="A80" s="12" t="s">
        <v>134</v>
      </c>
      <c r="B80" s="13" t="s">
        <v>111</v>
      </c>
      <c r="C80" s="12" t="s">
        <v>18</v>
      </c>
      <c r="D80" s="12" t="s">
        <v>20</v>
      </c>
      <c r="E80" s="12" t="s">
        <v>68</v>
      </c>
      <c r="F80" s="12" t="s">
        <v>114</v>
      </c>
      <c r="G80" s="12" t="s">
        <v>110</v>
      </c>
      <c r="H80" s="14">
        <f t="shared" si="11"/>
        <v>52500</v>
      </c>
      <c r="I80" s="14">
        <f t="shared" si="11"/>
        <v>52500</v>
      </c>
      <c r="J80" s="14">
        <f t="shared" si="11"/>
        <v>52500</v>
      </c>
      <c r="K80" s="43">
        <f t="shared" si="0"/>
        <v>100</v>
      </c>
    </row>
    <row r="81" spans="1:11" ht="12.75">
      <c r="A81" s="12" t="s">
        <v>135</v>
      </c>
      <c r="B81" s="13" t="s">
        <v>111</v>
      </c>
      <c r="C81" s="12" t="s">
        <v>18</v>
      </c>
      <c r="D81" s="12" t="s">
        <v>20</v>
      </c>
      <c r="E81" s="12" t="s">
        <v>68</v>
      </c>
      <c r="F81" s="12" t="s">
        <v>114</v>
      </c>
      <c r="G81" s="12" t="s">
        <v>110</v>
      </c>
      <c r="H81" s="14">
        <v>52500</v>
      </c>
      <c r="I81" s="14">
        <v>52500</v>
      </c>
      <c r="J81" s="14">
        <v>52500</v>
      </c>
      <c r="K81" s="43">
        <f t="shared" si="0"/>
        <v>100</v>
      </c>
    </row>
    <row r="82" spans="1:11" ht="12.75">
      <c r="A82" s="12" t="s">
        <v>138</v>
      </c>
      <c r="B82" s="13" t="s">
        <v>120</v>
      </c>
      <c r="C82" s="12" t="s">
        <v>18</v>
      </c>
      <c r="D82" s="12" t="s">
        <v>119</v>
      </c>
      <c r="E82" s="12"/>
      <c r="F82" s="12"/>
      <c r="G82" s="12"/>
      <c r="H82" s="14">
        <f aca="true" t="shared" si="12" ref="H82:J85">H83</f>
        <v>74430</v>
      </c>
      <c r="I82" s="14">
        <f t="shared" si="12"/>
        <v>83140</v>
      </c>
      <c r="J82" s="14">
        <f t="shared" si="12"/>
        <v>83140</v>
      </c>
      <c r="K82" s="43">
        <f t="shared" si="0"/>
        <v>100</v>
      </c>
    </row>
    <row r="83" spans="1:11" ht="12.75">
      <c r="A83" s="12" t="s">
        <v>141</v>
      </c>
      <c r="B83" s="13" t="s">
        <v>123</v>
      </c>
      <c r="C83" s="12" t="s">
        <v>18</v>
      </c>
      <c r="D83" s="12" t="s">
        <v>119</v>
      </c>
      <c r="E83" s="12" t="s">
        <v>122</v>
      </c>
      <c r="F83" s="12"/>
      <c r="G83" s="12"/>
      <c r="H83" s="14">
        <f t="shared" si="12"/>
        <v>74430</v>
      </c>
      <c r="I83" s="14">
        <f t="shared" si="12"/>
        <v>83140</v>
      </c>
      <c r="J83" s="14">
        <f t="shared" si="12"/>
        <v>83140</v>
      </c>
      <c r="K83" s="43">
        <f t="shared" si="0"/>
        <v>100</v>
      </c>
    </row>
    <row r="84" spans="1:11" ht="25.5">
      <c r="A84" s="12" t="s">
        <v>142</v>
      </c>
      <c r="B84" s="13" t="s">
        <v>25</v>
      </c>
      <c r="C84" s="12" t="s">
        <v>18</v>
      </c>
      <c r="D84" s="12" t="s">
        <v>119</v>
      </c>
      <c r="E84" s="12" t="s">
        <v>122</v>
      </c>
      <c r="F84" s="12" t="s">
        <v>24</v>
      </c>
      <c r="G84" s="12"/>
      <c r="H84" s="14">
        <f t="shared" si="12"/>
        <v>74430</v>
      </c>
      <c r="I84" s="14">
        <f t="shared" si="12"/>
        <v>83140</v>
      </c>
      <c r="J84" s="14">
        <f t="shared" si="12"/>
        <v>83140</v>
      </c>
      <c r="K84" s="43">
        <f t="shared" si="0"/>
        <v>100</v>
      </c>
    </row>
    <row r="85" spans="1:11" ht="38.25">
      <c r="A85" s="12" t="s">
        <v>145</v>
      </c>
      <c r="B85" s="13" t="s">
        <v>27</v>
      </c>
      <c r="C85" s="12" t="s">
        <v>18</v>
      </c>
      <c r="D85" s="12" t="s">
        <v>119</v>
      </c>
      <c r="E85" s="12" t="s">
        <v>122</v>
      </c>
      <c r="F85" s="12" t="s">
        <v>26</v>
      </c>
      <c r="G85" s="12"/>
      <c r="H85" s="14">
        <f t="shared" si="12"/>
        <v>74430</v>
      </c>
      <c r="I85" s="14">
        <f t="shared" si="12"/>
        <v>83140</v>
      </c>
      <c r="J85" s="14">
        <f t="shared" si="12"/>
        <v>83140</v>
      </c>
      <c r="K85" s="43">
        <f t="shared" si="0"/>
        <v>100</v>
      </c>
    </row>
    <row r="86" spans="1:11" ht="52.5" customHeight="1">
      <c r="A86" s="12" t="s">
        <v>148</v>
      </c>
      <c r="B86" s="13" t="s">
        <v>128</v>
      </c>
      <c r="C86" s="12" t="s">
        <v>18</v>
      </c>
      <c r="D86" s="12" t="s">
        <v>119</v>
      </c>
      <c r="E86" s="12" t="s">
        <v>122</v>
      </c>
      <c r="F86" s="12" t="s">
        <v>127</v>
      </c>
      <c r="G86" s="12"/>
      <c r="H86" s="14">
        <f>H87+H89+H91</f>
        <v>74430</v>
      </c>
      <c r="I86" s="14">
        <f>I87+I89+I91</f>
        <v>83140</v>
      </c>
      <c r="J86" s="14">
        <f>J87+J89+J91</f>
        <v>83140</v>
      </c>
      <c r="K86" s="43">
        <f t="shared" si="0"/>
        <v>100</v>
      </c>
    </row>
    <row r="87" spans="1:11" ht="26.25" customHeight="1">
      <c r="A87" s="12" t="s">
        <v>149</v>
      </c>
      <c r="B87" s="13" t="s">
        <v>31</v>
      </c>
      <c r="C87" s="12" t="s">
        <v>18</v>
      </c>
      <c r="D87" s="12" t="s">
        <v>119</v>
      </c>
      <c r="E87" s="12" t="s">
        <v>122</v>
      </c>
      <c r="F87" s="12" t="s">
        <v>127</v>
      </c>
      <c r="G87" s="12" t="s">
        <v>30</v>
      </c>
      <c r="H87" s="14">
        <f>H88</f>
        <v>53725</v>
      </c>
      <c r="I87" s="14">
        <f>I88</f>
        <v>54147</v>
      </c>
      <c r="J87" s="14">
        <f>J88</f>
        <v>54147</v>
      </c>
      <c r="K87" s="43">
        <f t="shared" si="0"/>
        <v>100</v>
      </c>
    </row>
    <row r="88" spans="1:11" ht="25.5">
      <c r="A88" s="12" t="s">
        <v>150</v>
      </c>
      <c r="B88" s="13" t="s">
        <v>31</v>
      </c>
      <c r="C88" s="12" t="s">
        <v>18</v>
      </c>
      <c r="D88" s="12" t="s">
        <v>119</v>
      </c>
      <c r="E88" s="12" t="s">
        <v>122</v>
      </c>
      <c r="F88" s="12" t="s">
        <v>127</v>
      </c>
      <c r="G88" s="12" t="s">
        <v>30</v>
      </c>
      <c r="H88" s="14">
        <v>53725</v>
      </c>
      <c r="I88" s="14">
        <v>54147</v>
      </c>
      <c r="J88" s="14">
        <v>54147</v>
      </c>
      <c r="K88" s="43">
        <f aca="true" t="shared" si="13" ref="K88:K123">J88/I88*100</f>
        <v>100</v>
      </c>
    </row>
    <row r="89" spans="1:11" ht="38.25">
      <c r="A89" s="12" t="s">
        <v>151</v>
      </c>
      <c r="B89" s="13" t="s">
        <v>33</v>
      </c>
      <c r="C89" s="12" t="s">
        <v>18</v>
      </c>
      <c r="D89" s="12" t="s">
        <v>119</v>
      </c>
      <c r="E89" s="12" t="s">
        <v>122</v>
      </c>
      <c r="F89" s="12" t="s">
        <v>127</v>
      </c>
      <c r="G89" s="12" t="s">
        <v>32</v>
      </c>
      <c r="H89" s="14">
        <f>H90</f>
        <v>16225</v>
      </c>
      <c r="I89" s="14">
        <f>I90</f>
        <v>16353</v>
      </c>
      <c r="J89" s="14">
        <f>J90</f>
        <v>16353</v>
      </c>
      <c r="K89" s="43">
        <f t="shared" si="13"/>
        <v>100</v>
      </c>
    </row>
    <row r="90" spans="1:11" ht="38.25">
      <c r="A90" s="12" t="s">
        <v>152</v>
      </c>
      <c r="B90" s="13" t="s">
        <v>33</v>
      </c>
      <c r="C90" s="12" t="s">
        <v>18</v>
      </c>
      <c r="D90" s="12" t="s">
        <v>119</v>
      </c>
      <c r="E90" s="12" t="s">
        <v>122</v>
      </c>
      <c r="F90" s="12" t="s">
        <v>127</v>
      </c>
      <c r="G90" s="12" t="s">
        <v>32</v>
      </c>
      <c r="H90" s="14">
        <v>16225</v>
      </c>
      <c r="I90" s="14">
        <v>16353</v>
      </c>
      <c r="J90" s="14">
        <v>16353</v>
      </c>
      <c r="K90" s="43">
        <f t="shared" si="13"/>
        <v>100</v>
      </c>
    </row>
    <row r="91" spans="1:11" ht="17.25" customHeight="1">
      <c r="A91" s="12" t="s">
        <v>155</v>
      </c>
      <c r="B91" s="13" t="s">
        <v>46</v>
      </c>
      <c r="C91" s="12" t="s">
        <v>18</v>
      </c>
      <c r="D91" s="12" t="s">
        <v>119</v>
      </c>
      <c r="E91" s="12" t="s">
        <v>122</v>
      </c>
      <c r="F91" s="12" t="s">
        <v>127</v>
      </c>
      <c r="G91" s="12" t="s">
        <v>45</v>
      </c>
      <c r="H91" s="14">
        <f>H92</f>
        <v>4480</v>
      </c>
      <c r="I91" s="14">
        <f>I92</f>
        <v>12640</v>
      </c>
      <c r="J91" s="14">
        <f>J92</f>
        <v>12640</v>
      </c>
      <c r="K91" s="43">
        <f t="shared" si="13"/>
        <v>100</v>
      </c>
    </row>
    <row r="92" spans="1:11" ht="12.75">
      <c r="A92" s="12" t="s">
        <v>156</v>
      </c>
      <c r="B92" s="13" t="s">
        <v>46</v>
      </c>
      <c r="C92" s="12" t="s">
        <v>18</v>
      </c>
      <c r="D92" s="12" t="s">
        <v>119</v>
      </c>
      <c r="E92" s="12" t="s">
        <v>122</v>
      </c>
      <c r="F92" s="12" t="s">
        <v>127</v>
      </c>
      <c r="G92" s="12" t="s">
        <v>45</v>
      </c>
      <c r="H92" s="14">
        <v>4480</v>
      </c>
      <c r="I92" s="14">
        <v>12640</v>
      </c>
      <c r="J92" s="14">
        <v>12640</v>
      </c>
      <c r="K92" s="43">
        <f t="shared" si="13"/>
        <v>100</v>
      </c>
    </row>
    <row r="93" spans="1:11" ht="25.5">
      <c r="A93" s="12" t="s">
        <v>157</v>
      </c>
      <c r="B93" s="13" t="s">
        <v>137</v>
      </c>
      <c r="C93" s="12" t="s">
        <v>18</v>
      </c>
      <c r="D93" s="12" t="s">
        <v>136</v>
      </c>
      <c r="E93" s="12"/>
      <c r="F93" s="12"/>
      <c r="G93" s="12"/>
      <c r="H93" s="14">
        <f aca="true" t="shared" si="14" ref="H93:J95">H94</f>
        <v>1178741</v>
      </c>
      <c r="I93" s="14">
        <f t="shared" si="14"/>
        <v>1340203</v>
      </c>
      <c r="J93" s="14">
        <f t="shared" si="14"/>
        <v>1338534.9500000002</v>
      </c>
      <c r="K93" s="43">
        <f t="shared" si="13"/>
        <v>99.87553751185456</v>
      </c>
    </row>
    <row r="94" spans="1:11" ht="15" customHeight="1">
      <c r="A94" s="12" t="s">
        <v>158</v>
      </c>
      <c r="B94" s="13" t="s">
        <v>140</v>
      </c>
      <c r="C94" s="12" t="s">
        <v>18</v>
      </c>
      <c r="D94" s="12" t="s">
        <v>136</v>
      </c>
      <c r="E94" s="12" t="s">
        <v>139</v>
      </c>
      <c r="F94" s="12"/>
      <c r="G94" s="12"/>
      <c r="H94" s="14">
        <f t="shared" si="14"/>
        <v>1178741</v>
      </c>
      <c r="I94" s="14">
        <f t="shared" si="14"/>
        <v>1340203</v>
      </c>
      <c r="J94" s="14">
        <f t="shared" si="14"/>
        <v>1338534.9500000002</v>
      </c>
      <c r="K94" s="43">
        <f t="shared" si="13"/>
        <v>99.87553751185456</v>
      </c>
    </row>
    <row r="95" spans="1:11" ht="38.25">
      <c r="A95" s="12" t="s">
        <v>159</v>
      </c>
      <c r="B95" s="13" t="s">
        <v>95</v>
      </c>
      <c r="C95" s="12" t="s">
        <v>18</v>
      </c>
      <c r="D95" s="12" t="s">
        <v>136</v>
      </c>
      <c r="E95" s="12" t="s">
        <v>139</v>
      </c>
      <c r="F95" s="12" t="s">
        <v>94</v>
      </c>
      <c r="G95" s="12"/>
      <c r="H95" s="14">
        <f t="shared" si="14"/>
        <v>1178741</v>
      </c>
      <c r="I95" s="14">
        <f t="shared" si="14"/>
        <v>1340203</v>
      </c>
      <c r="J95" s="14">
        <f t="shared" si="14"/>
        <v>1338534.9500000002</v>
      </c>
      <c r="K95" s="43">
        <f t="shared" si="13"/>
        <v>99.87553751185456</v>
      </c>
    </row>
    <row r="96" spans="1:11" ht="65.25" customHeight="1">
      <c r="A96" s="12" t="s">
        <v>160</v>
      </c>
      <c r="B96" s="13" t="s">
        <v>144</v>
      </c>
      <c r="C96" s="12" t="s">
        <v>18</v>
      </c>
      <c r="D96" s="12" t="s">
        <v>136</v>
      </c>
      <c r="E96" s="12" t="s">
        <v>139</v>
      </c>
      <c r="F96" s="12" t="s">
        <v>143</v>
      </c>
      <c r="G96" s="12"/>
      <c r="H96" s="14">
        <f>H102+H105+H110+H117+H120+H97</f>
        <v>1178741</v>
      </c>
      <c r="I96" s="14">
        <f>I102+I105+I110+I117+I120+I97</f>
        <v>1340203</v>
      </c>
      <c r="J96" s="14">
        <f>J102+J105+J110+J117+J120+J97</f>
        <v>1338534.9500000002</v>
      </c>
      <c r="K96" s="43">
        <f aca="true" t="shared" si="15" ref="K96:K101">J96/I96*100</f>
        <v>99.87553751185456</v>
      </c>
    </row>
    <row r="97" spans="1:11" ht="123" customHeight="1">
      <c r="A97" s="12" t="s">
        <v>161</v>
      </c>
      <c r="B97" s="15" t="s">
        <v>301</v>
      </c>
      <c r="C97" s="12" t="s">
        <v>18</v>
      </c>
      <c r="D97" s="12" t="s">
        <v>136</v>
      </c>
      <c r="E97" s="12" t="s">
        <v>139</v>
      </c>
      <c r="F97" s="12" t="s">
        <v>300</v>
      </c>
      <c r="G97" s="12"/>
      <c r="H97" s="14">
        <f>H98+H100</f>
        <v>0</v>
      </c>
      <c r="I97" s="14">
        <f>I98+I100</f>
        <v>143890</v>
      </c>
      <c r="J97" s="14">
        <f>J98+J100</f>
        <v>143890</v>
      </c>
      <c r="K97" s="43">
        <f t="shared" si="15"/>
        <v>100</v>
      </c>
    </row>
    <row r="98" spans="1:11" ht="29.25" customHeight="1">
      <c r="A98" s="12" t="s">
        <v>164</v>
      </c>
      <c r="B98" s="13" t="s">
        <v>31</v>
      </c>
      <c r="C98" s="12" t="s">
        <v>18</v>
      </c>
      <c r="D98" s="12" t="s">
        <v>136</v>
      </c>
      <c r="E98" s="12" t="s">
        <v>139</v>
      </c>
      <c r="F98" s="12" t="s">
        <v>300</v>
      </c>
      <c r="G98" s="12" t="s">
        <v>30</v>
      </c>
      <c r="H98" s="14">
        <f>H99</f>
        <v>0</v>
      </c>
      <c r="I98" s="14">
        <f>I99</f>
        <v>111200</v>
      </c>
      <c r="J98" s="14">
        <f>J99</f>
        <v>111200</v>
      </c>
      <c r="K98" s="43">
        <f t="shared" si="15"/>
        <v>100</v>
      </c>
    </row>
    <row r="99" spans="1:11" ht="25.5">
      <c r="A99" s="12" t="s">
        <v>165</v>
      </c>
      <c r="B99" s="13" t="s">
        <v>31</v>
      </c>
      <c r="C99" s="12" t="s">
        <v>18</v>
      </c>
      <c r="D99" s="12" t="s">
        <v>136</v>
      </c>
      <c r="E99" s="12" t="s">
        <v>139</v>
      </c>
      <c r="F99" s="12" t="s">
        <v>300</v>
      </c>
      <c r="G99" s="12" t="s">
        <v>30</v>
      </c>
      <c r="H99" s="14">
        <v>0</v>
      </c>
      <c r="I99" s="14">
        <v>111200</v>
      </c>
      <c r="J99" s="14">
        <v>111200</v>
      </c>
      <c r="K99" s="43">
        <f t="shared" si="15"/>
        <v>100</v>
      </c>
    </row>
    <row r="100" spans="1:11" ht="38.25">
      <c r="A100" s="12" t="s">
        <v>166</v>
      </c>
      <c r="B100" s="13" t="s">
        <v>33</v>
      </c>
      <c r="C100" s="12" t="s">
        <v>18</v>
      </c>
      <c r="D100" s="12" t="s">
        <v>136</v>
      </c>
      <c r="E100" s="12" t="s">
        <v>139</v>
      </c>
      <c r="F100" s="12" t="s">
        <v>300</v>
      </c>
      <c r="G100" s="12" t="s">
        <v>32</v>
      </c>
      <c r="H100" s="14">
        <f>H101</f>
        <v>0</v>
      </c>
      <c r="I100" s="14">
        <f>I101</f>
        <v>32690</v>
      </c>
      <c r="J100" s="14">
        <f>J101</f>
        <v>32690</v>
      </c>
      <c r="K100" s="43">
        <f t="shared" si="15"/>
        <v>100</v>
      </c>
    </row>
    <row r="101" spans="1:11" ht="38.25">
      <c r="A101" s="12" t="s">
        <v>169</v>
      </c>
      <c r="B101" s="13" t="s">
        <v>33</v>
      </c>
      <c r="C101" s="12" t="s">
        <v>18</v>
      </c>
      <c r="D101" s="12" t="s">
        <v>136</v>
      </c>
      <c r="E101" s="12" t="s">
        <v>139</v>
      </c>
      <c r="F101" s="12" t="s">
        <v>300</v>
      </c>
      <c r="G101" s="12" t="s">
        <v>32</v>
      </c>
      <c r="H101" s="14">
        <v>0</v>
      </c>
      <c r="I101" s="14">
        <v>32690</v>
      </c>
      <c r="J101" s="14">
        <v>32690</v>
      </c>
      <c r="K101" s="43">
        <f t="shared" si="15"/>
        <v>100</v>
      </c>
    </row>
    <row r="102" spans="1:11" ht="92.25" customHeight="1">
      <c r="A102" s="12" t="s">
        <v>172</v>
      </c>
      <c r="B102" s="15" t="s">
        <v>284</v>
      </c>
      <c r="C102" s="12" t="s">
        <v>18</v>
      </c>
      <c r="D102" s="12" t="s">
        <v>136</v>
      </c>
      <c r="E102" s="12" t="s">
        <v>139</v>
      </c>
      <c r="F102" s="12" t="s">
        <v>269</v>
      </c>
      <c r="G102" s="12"/>
      <c r="H102" s="14">
        <f aca="true" t="shared" si="16" ref="H102:J103">H103</f>
        <v>0</v>
      </c>
      <c r="I102" s="14">
        <f t="shared" si="16"/>
        <v>17572</v>
      </c>
      <c r="J102" s="14">
        <f t="shared" si="16"/>
        <v>17572</v>
      </c>
      <c r="K102" s="43">
        <f t="shared" si="13"/>
        <v>100</v>
      </c>
    </row>
    <row r="103" spans="1:11" s="7" customFormat="1" ht="15.75" customHeight="1">
      <c r="A103" s="12" t="s">
        <v>175</v>
      </c>
      <c r="B103" s="13" t="s">
        <v>46</v>
      </c>
      <c r="C103" s="12" t="s">
        <v>18</v>
      </c>
      <c r="D103" s="12" t="s">
        <v>136</v>
      </c>
      <c r="E103" s="12" t="s">
        <v>139</v>
      </c>
      <c r="F103" s="12" t="s">
        <v>269</v>
      </c>
      <c r="G103" s="12" t="s">
        <v>45</v>
      </c>
      <c r="H103" s="14">
        <f t="shared" si="16"/>
        <v>0</v>
      </c>
      <c r="I103" s="14">
        <f t="shared" si="16"/>
        <v>17572</v>
      </c>
      <c r="J103" s="14">
        <f t="shared" si="16"/>
        <v>17572</v>
      </c>
      <c r="K103" s="43">
        <f t="shared" si="13"/>
        <v>100</v>
      </c>
    </row>
    <row r="104" spans="1:11" ht="12.75">
      <c r="A104" s="12" t="s">
        <v>178</v>
      </c>
      <c r="B104" s="13" t="s">
        <v>46</v>
      </c>
      <c r="C104" s="12" t="s">
        <v>18</v>
      </c>
      <c r="D104" s="12" t="s">
        <v>136</v>
      </c>
      <c r="E104" s="12" t="s">
        <v>139</v>
      </c>
      <c r="F104" s="12" t="s">
        <v>269</v>
      </c>
      <c r="G104" s="12" t="s">
        <v>45</v>
      </c>
      <c r="H104" s="14">
        <v>0</v>
      </c>
      <c r="I104" s="14">
        <v>17572</v>
      </c>
      <c r="J104" s="14">
        <v>17572</v>
      </c>
      <c r="K104" s="43">
        <f t="shared" si="13"/>
        <v>100</v>
      </c>
    </row>
    <row r="105" spans="1:11" ht="117" customHeight="1">
      <c r="A105" s="12" t="s">
        <v>181</v>
      </c>
      <c r="B105" s="15" t="s">
        <v>147</v>
      </c>
      <c r="C105" s="12" t="s">
        <v>18</v>
      </c>
      <c r="D105" s="12" t="s">
        <v>136</v>
      </c>
      <c r="E105" s="12" t="s">
        <v>139</v>
      </c>
      <c r="F105" s="12" t="s">
        <v>146</v>
      </c>
      <c r="G105" s="12"/>
      <c r="H105" s="14">
        <f>H106+H108</f>
        <v>62810</v>
      </c>
      <c r="I105" s="14">
        <f>I106+I108</f>
        <v>62810</v>
      </c>
      <c r="J105" s="14">
        <f>J106+J108</f>
        <v>62810</v>
      </c>
      <c r="K105" s="43">
        <f t="shared" si="13"/>
        <v>100</v>
      </c>
    </row>
    <row r="106" spans="1:11" ht="29.25" customHeight="1">
      <c r="A106" s="12" t="s">
        <v>182</v>
      </c>
      <c r="B106" s="13" t="s">
        <v>31</v>
      </c>
      <c r="C106" s="12" t="s">
        <v>18</v>
      </c>
      <c r="D106" s="12" t="s">
        <v>136</v>
      </c>
      <c r="E106" s="12" t="s">
        <v>139</v>
      </c>
      <c r="F106" s="12" t="s">
        <v>146</v>
      </c>
      <c r="G106" s="12" t="s">
        <v>30</v>
      </c>
      <c r="H106" s="14">
        <f>H107</f>
        <v>48240</v>
      </c>
      <c r="I106" s="14">
        <f>I107</f>
        <v>48240</v>
      </c>
      <c r="J106" s="14">
        <f>J107</f>
        <v>48240</v>
      </c>
      <c r="K106" s="43">
        <f t="shared" si="13"/>
        <v>100</v>
      </c>
    </row>
    <row r="107" spans="1:11" ht="25.5">
      <c r="A107" s="12" t="s">
        <v>183</v>
      </c>
      <c r="B107" s="13" t="s">
        <v>31</v>
      </c>
      <c r="C107" s="12" t="s">
        <v>18</v>
      </c>
      <c r="D107" s="12" t="s">
        <v>136</v>
      </c>
      <c r="E107" s="12" t="s">
        <v>139</v>
      </c>
      <c r="F107" s="12" t="s">
        <v>146</v>
      </c>
      <c r="G107" s="12" t="s">
        <v>30</v>
      </c>
      <c r="H107" s="14">
        <v>48240</v>
      </c>
      <c r="I107" s="14">
        <v>48240</v>
      </c>
      <c r="J107" s="14">
        <v>48240</v>
      </c>
      <c r="K107" s="43">
        <f t="shared" si="13"/>
        <v>100</v>
      </c>
    </row>
    <row r="108" spans="1:11" ht="38.25">
      <c r="A108" s="12" t="s">
        <v>186</v>
      </c>
      <c r="B108" s="13" t="s">
        <v>33</v>
      </c>
      <c r="C108" s="12" t="s">
        <v>18</v>
      </c>
      <c r="D108" s="12" t="s">
        <v>136</v>
      </c>
      <c r="E108" s="12" t="s">
        <v>139</v>
      </c>
      <c r="F108" s="12" t="s">
        <v>146</v>
      </c>
      <c r="G108" s="12" t="s">
        <v>32</v>
      </c>
      <c r="H108" s="14">
        <f>H109</f>
        <v>14570</v>
      </c>
      <c r="I108" s="14">
        <f>I109</f>
        <v>14570</v>
      </c>
      <c r="J108" s="14">
        <f>J109</f>
        <v>14570</v>
      </c>
      <c r="K108" s="43">
        <f t="shared" si="13"/>
        <v>100</v>
      </c>
    </row>
    <row r="109" spans="1:11" ht="38.25">
      <c r="A109" s="12" t="s">
        <v>187</v>
      </c>
      <c r="B109" s="13" t="s">
        <v>33</v>
      </c>
      <c r="C109" s="12" t="s">
        <v>18</v>
      </c>
      <c r="D109" s="12" t="s">
        <v>136</v>
      </c>
      <c r="E109" s="12" t="s">
        <v>139</v>
      </c>
      <c r="F109" s="12" t="s">
        <v>146</v>
      </c>
      <c r="G109" s="12" t="s">
        <v>32</v>
      </c>
      <c r="H109" s="14">
        <v>14570</v>
      </c>
      <c r="I109" s="14">
        <v>14570</v>
      </c>
      <c r="J109" s="14">
        <v>14570</v>
      </c>
      <c r="K109" s="43">
        <f t="shared" si="13"/>
        <v>100</v>
      </c>
    </row>
    <row r="110" spans="1:11" ht="91.5" customHeight="1">
      <c r="A110" s="12" t="s">
        <v>188</v>
      </c>
      <c r="B110" s="15" t="s">
        <v>154</v>
      </c>
      <c r="C110" s="12" t="s">
        <v>18</v>
      </c>
      <c r="D110" s="12" t="s">
        <v>136</v>
      </c>
      <c r="E110" s="12" t="s">
        <v>139</v>
      </c>
      <c r="F110" s="12" t="s">
        <v>153</v>
      </c>
      <c r="G110" s="12"/>
      <c r="H110" s="14">
        <f>H111+H113+H115</f>
        <v>1015931</v>
      </c>
      <c r="I110" s="14">
        <f>I111+I113+I115</f>
        <v>1020052</v>
      </c>
      <c r="J110" s="14">
        <f>J111+J113+J115</f>
        <v>1018383.9500000001</v>
      </c>
      <c r="K110" s="43">
        <f t="shared" si="13"/>
        <v>99.83647402289296</v>
      </c>
    </row>
    <row r="111" spans="1:11" ht="25.5">
      <c r="A111" s="12" t="s">
        <v>191</v>
      </c>
      <c r="B111" s="13" t="s">
        <v>31</v>
      </c>
      <c r="C111" s="12" t="s">
        <v>18</v>
      </c>
      <c r="D111" s="12" t="s">
        <v>136</v>
      </c>
      <c r="E111" s="12" t="s">
        <v>139</v>
      </c>
      <c r="F111" s="12" t="s">
        <v>153</v>
      </c>
      <c r="G111" s="12" t="s">
        <v>30</v>
      </c>
      <c r="H111" s="14">
        <f>H112</f>
        <v>320000</v>
      </c>
      <c r="I111" s="14">
        <f>I112</f>
        <v>320000</v>
      </c>
      <c r="J111" s="14">
        <f>J112</f>
        <v>319883.9</v>
      </c>
      <c r="K111" s="43">
        <f t="shared" si="13"/>
        <v>99.96371875000001</v>
      </c>
    </row>
    <row r="112" spans="1:11" ht="25.5">
      <c r="A112" s="12" t="s">
        <v>194</v>
      </c>
      <c r="B112" s="13" t="s">
        <v>31</v>
      </c>
      <c r="C112" s="12" t="s">
        <v>18</v>
      </c>
      <c r="D112" s="12" t="s">
        <v>136</v>
      </c>
      <c r="E112" s="12" t="s">
        <v>139</v>
      </c>
      <c r="F112" s="12" t="s">
        <v>153</v>
      </c>
      <c r="G112" s="12" t="s">
        <v>30</v>
      </c>
      <c r="H112" s="14">
        <v>320000</v>
      </c>
      <c r="I112" s="14">
        <v>320000</v>
      </c>
      <c r="J112" s="14">
        <v>319883.9</v>
      </c>
      <c r="K112" s="43">
        <f t="shared" si="13"/>
        <v>99.96371875000001</v>
      </c>
    </row>
    <row r="113" spans="1:11" ht="38.25">
      <c r="A113" s="12" t="s">
        <v>195</v>
      </c>
      <c r="B113" s="13" t="s">
        <v>33</v>
      </c>
      <c r="C113" s="12" t="s">
        <v>18</v>
      </c>
      <c r="D113" s="12" t="s">
        <v>136</v>
      </c>
      <c r="E113" s="12" t="s">
        <v>139</v>
      </c>
      <c r="F113" s="12" t="s">
        <v>153</v>
      </c>
      <c r="G113" s="12" t="s">
        <v>32</v>
      </c>
      <c r="H113" s="14">
        <f>H114</f>
        <v>96640</v>
      </c>
      <c r="I113" s="14">
        <f>I114</f>
        <v>96640</v>
      </c>
      <c r="J113" s="14">
        <f>J114</f>
        <v>96640</v>
      </c>
      <c r="K113" s="43">
        <f t="shared" si="13"/>
        <v>100</v>
      </c>
    </row>
    <row r="114" spans="1:11" ht="38.25">
      <c r="A114" s="12" t="s">
        <v>198</v>
      </c>
      <c r="B114" s="13" t="s">
        <v>33</v>
      </c>
      <c r="C114" s="12" t="s">
        <v>18</v>
      </c>
      <c r="D114" s="12" t="s">
        <v>136</v>
      </c>
      <c r="E114" s="12" t="s">
        <v>139</v>
      </c>
      <c r="F114" s="12" t="s">
        <v>153</v>
      </c>
      <c r="G114" s="12" t="s">
        <v>32</v>
      </c>
      <c r="H114" s="14">
        <v>96640</v>
      </c>
      <c r="I114" s="14">
        <v>96640</v>
      </c>
      <c r="J114" s="14">
        <v>96640</v>
      </c>
      <c r="K114" s="43">
        <f t="shared" si="13"/>
        <v>100</v>
      </c>
    </row>
    <row r="115" spans="1:11" ht="12.75">
      <c r="A115" s="12" t="s">
        <v>201</v>
      </c>
      <c r="B115" s="13" t="s">
        <v>46</v>
      </c>
      <c r="C115" s="12" t="s">
        <v>18</v>
      </c>
      <c r="D115" s="12" t="s">
        <v>136</v>
      </c>
      <c r="E115" s="12" t="s">
        <v>139</v>
      </c>
      <c r="F115" s="12" t="s">
        <v>153</v>
      </c>
      <c r="G115" s="12" t="s">
        <v>45</v>
      </c>
      <c r="H115" s="14">
        <f>H116</f>
        <v>599291</v>
      </c>
      <c r="I115" s="14">
        <f>I116</f>
        <v>603412</v>
      </c>
      <c r="J115" s="14">
        <f>J116</f>
        <v>601860.05</v>
      </c>
      <c r="K115" s="43">
        <f t="shared" si="13"/>
        <v>99.74280425314711</v>
      </c>
    </row>
    <row r="116" spans="1:11" ht="12.75">
      <c r="A116" s="12" t="s">
        <v>202</v>
      </c>
      <c r="B116" s="13" t="s">
        <v>46</v>
      </c>
      <c r="C116" s="12" t="s">
        <v>18</v>
      </c>
      <c r="D116" s="12" t="s">
        <v>136</v>
      </c>
      <c r="E116" s="12" t="s">
        <v>139</v>
      </c>
      <c r="F116" s="12" t="s">
        <v>153</v>
      </c>
      <c r="G116" s="12" t="s">
        <v>45</v>
      </c>
      <c r="H116" s="14">
        <v>599291</v>
      </c>
      <c r="I116" s="14">
        <v>603412</v>
      </c>
      <c r="J116" s="14">
        <v>601860.05</v>
      </c>
      <c r="K116" s="43">
        <f t="shared" si="13"/>
        <v>99.74280425314711</v>
      </c>
    </row>
    <row r="117" spans="1:11" ht="79.5" customHeight="1">
      <c r="A117" s="12" t="s">
        <v>203</v>
      </c>
      <c r="B117" s="15" t="s">
        <v>163</v>
      </c>
      <c r="C117" s="12" t="s">
        <v>18</v>
      </c>
      <c r="D117" s="12" t="s">
        <v>136</v>
      </c>
      <c r="E117" s="12" t="s">
        <v>139</v>
      </c>
      <c r="F117" s="12" t="s">
        <v>162</v>
      </c>
      <c r="G117" s="12"/>
      <c r="H117" s="14">
        <f aca="true" t="shared" si="17" ref="H117:J118">H118</f>
        <v>100000</v>
      </c>
      <c r="I117" s="14">
        <f t="shared" si="17"/>
        <v>95000</v>
      </c>
      <c r="J117" s="14">
        <f t="shared" si="17"/>
        <v>95000</v>
      </c>
      <c r="K117" s="43">
        <f t="shared" si="13"/>
        <v>100</v>
      </c>
    </row>
    <row r="118" spans="1:11" s="7" customFormat="1" ht="15.75" customHeight="1">
      <c r="A118" s="12" t="s">
        <v>206</v>
      </c>
      <c r="B118" s="13" t="s">
        <v>46</v>
      </c>
      <c r="C118" s="12" t="s">
        <v>18</v>
      </c>
      <c r="D118" s="12" t="s">
        <v>136</v>
      </c>
      <c r="E118" s="12" t="s">
        <v>139</v>
      </c>
      <c r="F118" s="12" t="s">
        <v>162</v>
      </c>
      <c r="G118" s="12" t="s">
        <v>45</v>
      </c>
      <c r="H118" s="14">
        <f t="shared" si="17"/>
        <v>100000</v>
      </c>
      <c r="I118" s="14">
        <f t="shared" si="17"/>
        <v>95000</v>
      </c>
      <c r="J118" s="14">
        <f t="shared" si="17"/>
        <v>95000</v>
      </c>
      <c r="K118" s="43">
        <f t="shared" si="13"/>
        <v>100</v>
      </c>
    </row>
    <row r="119" spans="1:11" ht="12.75">
      <c r="A119" s="12" t="s">
        <v>209</v>
      </c>
      <c r="B119" s="13" t="s">
        <v>46</v>
      </c>
      <c r="C119" s="12" t="s">
        <v>18</v>
      </c>
      <c r="D119" s="12" t="s">
        <v>136</v>
      </c>
      <c r="E119" s="12" t="s">
        <v>139</v>
      </c>
      <c r="F119" s="12" t="s">
        <v>162</v>
      </c>
      <c r="G119" s="12" t="s">
        <v>45</v>
      </c>
      <c r="H119" s="14">
        <v>100000</v>
      </c>
      <c r="I119" s="14">
        <v>95000</v>
      </c>
      <c r="J119" s="14">
        <v>95000</v>
      </c>
      <c r="K119" s="43">
        <f t="shared" si="13"/>
        <v>100</v>
      </c>
    </row>
    <row r="120" spans="1:11" ht="92.25" customHeight="1">
      <c r="A120" s="12" t="s">
        <v>210</v>
      </c>
      <c r="B120" s="15" t="s">
        <v>268</v>
      </c>
      <c r="C120" s="12" t="s">
        <v>18</v>
      </c>
      <c r="D120" s="12" t="s">
        <v>136</v>
      </c>
      <c r="E120" s="12" t="s">
        <v>139</v>
      </c>
      <c r="F120" s="12" t="s">
        <v>267</v>
      </c>
      <c r="G120" s="12"/>
      <c r="H120" s="14">
        <f aca="true" t="shared" si="18" ref="H120:J121">H121</f>
        <v>0</v>
      </c>
      <c r="I120" s="14">
        <f t="shared" si="18"/>
        <v>879</v>
      </c>
      <c r="J120" s="14">
        <f t="shared" si="18"/>
        <v>879</v>
      </c>
      <c r="K120" s="43">
        <f t="shared" si="13"/>
        <v>100</v>
      </c>
    </row>
    <row r="121" spans="1:11" ht="15.75" customHeight="1">
      <c r="A121" s="12" t="s">
        <v>211</v>
      </c>
      <c r="B121" s="13" t="s">
        <v>46</v>
      </c>
      <c r="C121" s="12" t="s">
        <v>18</v>
      </c>
      <c r="D121" s="12" t="s">
        <v>136</v>
      </c>
      <c r="E121" s="12" t="s">
        <v>139</v>
      </c>
      <c r="F121" s="12" t="s">
        <v>267</v>
      </c>
      <c r="G121" s="12" t="s">
        <v>45</v>
      </c>
      <c r="H121" s="14">
        <f t="shared" si="18"/>
        <v>0</v>
      </c>
      <c r="I121" s="14">
        <f t="shared" si="18"/>
        <v>879</v>
      </c>
      <c r="J121" s="14">
        <f t="shared" si="18"/>
        <v>879</v>
      </c>
      <c r="K121" s="43">
        <f t="shared" si="13"/>
        <v>100</v>
      </c>
    </row>
    <row r="122" spans="1:11" ht="12.75">
      <c r="A122" s="12" t="s">
        <v>214</v>
      </c>
      <c r="B122" s="13" t="s">
        <v>46</v>
      </c>
      <c r="C122" s="12" t="s">
        <v>18</v>
      </c>
      <c r="D122" s="12" t="s">
        <v>136</v>
      </c>
      <c r="E122" s="12" t="s">
        <v>139</v>
      </c>
      <c r="F122" s="12" t="s">
        <v>267</v>
      </c>
      <c r="G122" s="12" t="s">
        <v>45</v>
      </c>
      <c r="H122" s="14">
        <v>0</v>
      </c>
      <c r="I122" s="14">
        <v>879</v>
      </c>
      <c r="J122" s="14">
        <v>879</v>
      </c>
      <c r="K122" s="43">
        <f t="shared" si="13"/>
        <v>100</v>
      </c>
    </row>
    <row r="123" spans="1:11" ht="12.75">
      <c r="A123" s="12" t="s">
        <v>215</v>
      </c>
      <c r="B123" s="13" t="s">
        <v>168</v>
      </c>
      <c r="C123" s="12" t="s">
        <v>18</v>
      </c>
      <c r="D123" s="12" t="s">
        <v>167</v>
      </c>
      <c r="E123" s="12"/>
      <c r="F123" s="12"/>
      <c r="G123" s="12"/>
      <c r="H123" s="14">
        <f aca="true" t="shared" si="19" ref="H123:J125">H124</f>
        <v>152300</v>
      </c>
      <c r="I123" s="14">
        <f t="shared" si="19"/>
        <v>1160800</v>
      </c>
      <c r="J123" s="14">
        <f t="shared" si="19"/>
        <v>1160800</v>
      </c>
      <c r="K123" s="43">
        <f t="shared" si="13"/>
        <v>100</v>
      </c>
    </row>
    <row r="124" spans="1:11" ht="18" customHeight="1">
      <c r="A124" s="12" t="s">
        <v>216</v>
      </c>
      <c r="B124" s="13" t="s">
        <v>171</v>
      </c>
      <c r="C124" s="12" t="s">
        <v>18</v>
      </c>
      <c r="D124" s="12" t="s">
        <v>167</v>
      </c>
      <c r="E124" s="12" t="s">
        <v>170</v>
      </c>
      <c r="F124" s="12"/>
      <c r="G124" s="12"/>
      <c r="H124" s="14">
        <f t="shared" si="19"/>
        <v>152300</v>
      </c>
      <c r="I124" s="14">
        <f t="shared" si="19"/>
        <v>1160800</v>
      </c>
      <c r="J124" s="14">
        <f t="shared" si="19"/>
        <v>1160800</v>
      </c>
      <c r="K124" s="43">
        <f aca="true" t="shared" si="20" ref="K124:K158">J124/I124*100</f>
        <v>100</v>
      </c>
    </row>
    <row r="125" spans="1:11" ht="25.5">
      <c r="A125" s="12" t="s">
        <v>219</v>
      </c>
      <c r="B125" s="13" t="s">
        <v>174</v>
      </c>
      <c r="C125" s="12" t="s">
        <v>18</v>
      </c>
      <c r="D125" s="12" t="s">
        <v>167</v>
      </c>
      <c r="E125" s="12" t="s">
        <v>170</v>
      </c>
      <c r="F125" s="12" t="s">
        <v>173</v>
      </c>
      <c r="G125" s="12"/>
      <c r="H125" s="14">
        <f t="shared" si="19"/>
        <v>152300</v>
      </c>
      <c r="I125" s="14">
        <f t="shared" si="19"/>
        <v>1160800</v>
      </c>
      <c r="J125" s="14">
        <f t="shared" si="19"/>
        <v>1160800</v>
      </c>
      <c r="K125" s="43">
        <f t="shared" si="20"/>
        <v>100</v>
      </c>
    </row>
    <row r="126" spans="1:11" ht="54.75" customHeight="1">
      <c r="A126" s="12" t="s">
        <v>220</v>
      </c>
      <c r="B126" s="13" t="s">
        <v>177</v>
      </c>
      <c r="C126" s="12" t="s">
        <v>18</v>
      </c>
      <c r="D126" s="12" t="s">
        <v>167</v>
      </c>
      <c r="E126" s="12" t="s">
        <v>170</v>
      </c>
      <c r="F126" s="12" t="s">
        <v>176</v>
      </c>
      <c r="G126" s="12"/>
      <c r="H126" s="14">
        <f>H127+H133+H136+H142+H130+H139</f>
        <v>152300</v>
      </c>
      <c r="I126" s="14">
        <f>I127+I133+I136+I142+I130+I139</f>
        <v>1160800</v>
      </c>
      <c r="J126" s="14">
        <f>J127+J133+J136+J142+J130+J139</f>
        <v>1160800</v>
      </c>
      <c r="K126" s="43">
        <f t="shared" si="20"/>
        <v>100</v>
      </c>
    </row>
    <row r="127" spans="1:11" ht="102">
      <c r="A127" s="12" t="s">
        <v>221</v>
      </c>
      <c r="B127" s="15" t="s">
        <v>265</v>
      </c>
      <c r="C127" s="12" t="s">
        <v>18</v>
      </c>
      <c r="D127" s="12" t="s">
        <v>167</v>
      </c>
      <c r="E127" s="12" t="s">
        <v>170</v>
      </c>
      <c r="F127" s="12" t="s">
        <v>264</v>
      </c>
      <c r="G127" s="12"/>
      <c r="H127" s="14">
        <f aca="true" t="shared" si="21" ref="H127:J131">H128</f>
        <v>0</v>
      </c>
      <c r="I127" s="14">
        <f t="shared" si="21"/>
        <v>139000</v>
      </c>
      <c r="J127" s="14">
        <f t="shared" si="21"/>
        <v>139000</v>
      </c>
      <c r="K127" s="43">
        <f t="shared" si="20"/>
        <v>100</v>
      </c>
    </row>
    <row r="128" spans="1:11" ht="16.5" customHeight="1">
      <c r="A128" s="12" t="s">
        <v>224</v>
      </c>
      <c r="B128" s="13" t="s">
        <v>46</v>
      </c>
      <c r="C128" s="12" t="s">
        <v>18</v>
      </c>
      <c r="D128" s="12" t="s">
        <v>167</v>
      </c>
      <c r="E128" s="12" t="s">
        <v>170</v>
      </c>
      <c r="F128" s="12" t="s">
        <v>264</v>
      </c>
      <c r="G128" s="12" t="s">
        <v>45</v>
      </c>
      <c r="H128" s="14">
        <f t="shared" si="21"/>
        <v>0</v>
      </c>
      <c r="I128" s="14">
        <f t="shared" si="21"/>
        <v>139000</v>
      </c>
      <c r="J128" s="14">
        <f t="shared" si="21"/>
        <v>139000</v>
      </c>
      <c r="K128" s="43">
        <f t="shared" si="20"/>
        <v>100</v>
      </c>
    </row>
    <row r="129" spans="1:11" ht="12.75">
      <c r="A129" s="12" t="s">
        <v>225</v>
      </c>
      <c r="B129" s="13" t="s">
        <v>46</v>
      </c>
      <c r="C129" s="12" t="s">
        <v>18</v>
      </c>
      <c r="D129" s="12" t="s">
        <v>167</v>
      </c>
      <c r="E129" s="12" t="s">
        <v>170</v>
      </c>
      <c r="F129" s="12" t="s">
        <v>264</v>
      </c>
      <c r="G129" s="12" t="s">
        <v>45</v>
      </c>
      <c r="H129" s="14">
        <v>0</v>
      </c>
      <c r="I129" s="14">
        <v>139000</v>
      </c>
      <c r="J129" s="14">
        <v>139000</v>
      </c>
      <c r="K129" s="43">
        <f t="shared" si="20"/>
        <v>100</v>
      </c>
    </row>
    <row r="130" spans="1:11" ht="105" customHeight="1">
      <c r="A130" s="12" t="s">
        <v>226</v>
      </c>
      <c r="B130" s="17" t="s">
        <v>286</v>
      </c>
      <c r="C130" s="12" t="s">
        <v>18</v>
      </c>
      <c r="D130" s="12" t="s">
        <v>167</v>
      </c>
      <c r="E130" s="12" t="s">
        <v>170</v>
      </c>
      <c r="F130" s="12" t="s">
        <v>285</v>
      </c>
      <c r="G130" s="12"/>
      <c r="H130" s="14">
        <f t="shared" si="21"/>
        <v>0</v>
      </c>
      <c r="I130" s="14">
        <f t="shared" si="21"/>
        <v>819500</v>
      </c>
      <c r="J130" s="14">
        <f t="shared" si="21"/>
        <v>819500</v>
      </c>
      <c r="K130" s="43">
        <f t="shared" si="20"/>
        <v>100</v>
      </c>
    </row>
    <row r="131" spans="1:11" ht="16.5" customHeight="1">
      <c r="A131" s="12" t="s">
        <v>229</v>
      </c>
      <c r="B131" s="13" t="s">
        <v>46</v>
      </c>
      <c r="C131" s="12" t="s">
        <v>18</v>
      </c>
      <c r="D131" s="12" t="s">
        <v>167</v>
      </c>
      <c r="E131" s="12" t="s">
        <v>170</v>
      </c>
      <c r="F131" s="12" t="s">
        <v>285</v>
      </c>
      <c r="G131" s="12" t="s">
        <v>45</v>
      </c>
      <c r="H131" s="14">
        <f t="shared" si="21"/>
        <v>0</v>
      </c>
      <c r="I131" s="14">
        <f t="shared" si="21"/>
        <v>819500</v>
      </c>
      <c r="J131" s="14">
        <f t="shared" si="21"/>
        <v>819500</v>
      </c>
      <c r="K131" s="43">
        <f t="shared" si="20"/>
        <v>100</v>
      </c>
    </row>
    <row r="132" spans="1:11" ht="12.75">
      <c r="A132" s="12" t="s">
        <v>230</v>
      </c>
      <c r="B132" s="13" t="s">
        <v>46</v>
      </c>
      <c r="C132" s="12" t="s">
        <v>18</v>
      </c>
      <c r="D132" s="12" t="s">
        <v>167</v>
      </c>
      <c r="E132" s="12" t="s">
        <v>170</v>
      </c>
      <c r="F132" s="12" t="s">
        <v>285</v>
      </c>
      <c r="G132" s="12" t="s">
        <v>45</v>
      </c>
      <c r="H132" s="14">
        <v>0</v>
      </c>
      <c r="I132" s="14">
        <v>819500</v>
      </c>
      <c r="J132" s="14">
        <v>819500</v>
      </c>
      <c r="K132" s="43">
        <f t="shared" si="20"/>
        <v>100</v>
      </c>
    </row>
    <row r="133" spans="1:11" ht="76.5">
      <c r="A133" s="12" t="s">
        <v>30</v>
      </c>
      <c r="B133" s="15" t="s">
        <v>180</v>
      </c>
      <c r="C133" s="12" t="s">
        <v>18</v>
      </c>
      <c r="D133" s="12" t="s">
        <v>167</v>
      </c>
      <c r="E133" s="12" t="s">
        <v>170</v>
      </c>
      <c r="F133" s="12" t="s">
        <v>179</v>
      </c>
      <c r="G133" s="12"/>
      <c r="H133" s="14">
        <f aca="true" t="shared" si="22" ref="H133:J134">H134</f>
        <v>97300</v>
      </c>
      <c r="I133" s="14">
        <f t="shared" si="22"/>
        <v>75190</v>
      </c>
      <c r="J133" s="14">
        <f t="shared" si="22"/>
        <v>75190</v>
      </c>
      <c r="K133" s="43">
        <f t="shared" si="20"/>
        <v>100</v>
      </c>
    </row>
    <row r="134" spans="1:11" ht="18" customHeight="1">
      <c r="A134" s="12" t="s">
        <v>233</v>
      </c>
      <c r="B134" s="13" t="s">
        <v>46</v>
      </c>
      <c r="C134" s="12" t="s">
        <v>18</v>
      </c>
      <c r="D134" s="12" t="s">
        <v>167</v>
      </c>
      <c r="E134" s="12" t="s">
        <v>170</v>
      </c>
      <c r="F134" s="12" t="s">
        <v>179</v>
      </c>
      <c r="G134" s="12" t="s">
        <v>45</v>
      </c>
      <c r="H134" s="14">
        <f t="shared" si="22"/>
        <v>97300</v>
      </c>
      <c r="I134" s="14">
        <f t="shared" si="22"/>
        <v>75190</v>
      </c>
      <c r="J134" s="14">
        <f t="shared" si="22"/>
        <v>75190</v>
      </c>
      <c r="K134" s="43">
        <f t="shared" si="20"/>
        <v>100</v>
      </c>
    </row>
    <row r="135" spans="1:11" ht="12.75">
      <c r="A135" s="12" t="s">
        <v>234</v>
      </c>
      <c r="B135" s="13" t="s">
        <v>46</v>
      </c>
      <c r="C135" s="12" t="s">
        <v>18</v>
      </c>
      <c r="D135" s="12" t="s">
        <v>167</v>
      </c>
      <c r="E135" s="12" t="s">
        <v>170</v>
      </c>
      <c r="F135" s="12" t="s">
        <v>179</v>
      </c>
      <c r="G135" s="12" t="s">
        <v>45</v>
      </c>
      <c r="H135" s="14">
        <v>97300</v>
      </c>
      <c r="I135" s="14">
        <v>75190</v>
      </c>
      <c r="J135" s="14">
        <v>75190</v>
      </c>
      <c r="K135" s="43">
        <f t="shared" si="20"/>
        <v>100</v>
      </c>
    </row>
    <row r="136" spans="1:11" ht="92.25" customHeight="1">
      <c r="A136" s="12" t="s">
        <v>235</v>
      </c>
      <c r="B136" s="15" t="s">
        <v>185</v>
      </c>
      <c r="C136" s="12" t="s">
        <v>18</v>
      </c>
      <c r="D136" s="12" t="s">
        <v>167</v>
      </c>
      <c r="E136" s="12" t="s">
        <v>170</v>
      </c>
      <c r="F136" s="12" t="s">
        <v>184</v>
      </c>
      <c r="G136" s="12"/>
      <c r="H136" s="14">
        <f>H138</f>
        <v>55000</v>
      </c>
      <c r="I136" s="14">
        <f>I138</f>
        <v>105000</v>
      </c>
      <c r="J136" s="14">
        <f>J138</f>
        <v>105000</v>
      </c>
      <c r="K136" s="43">
        <f t="shared" si="20"/>
        <v>100</v>
      </c>
    </row>
    <row r="137" spans="1:11" ht="12.75">
      <c r="A137" s="12" t="s">
        <v>238</v>
      </c>
      <c r="B137" s="13" t="s">
        <v>46</v>
      </c>
      <c r="C137" s="12" t="s">
        <v>18</v>
      </c>
      <c r="D137" s="12" t="s">
        <v>167</v>
      </c>
      <c r="E137" s="12" t="s">
        <v>170</v>
      </c>
      <c r="F137" s="12" t="s">
        <v>184</v>
      </c>
      <c r="G137" s="12" t="s">
        <v>45</v>
      </c>
      <c r="H137" s="14">
        <f>H138</f>
        <v>55000</v>
      </c>
      <c r="I137" s="14">
        <f>I138</f>
        <v>105000</v>
      </c>
      <c r="J137" s="14">
        <f>J138</f>
        <v>105000</v>
      </c>
      <c r="K137" s="43">
        <f t="shared" si="20"/>
        <v>100</v>
      </c>
    </row>
    <row r="138" spans="1:11" ht="12.75">
      <c r="A138" s="12" t="s">
        <v>239</v>
      </c>
      <c r="B138" s="13" t="s">
        <v>46</v>
      </c>
      <c r="C138" s="12" t="s">
        <v>18</v>
      </c>
      <c r="D138" s="12" t="s">
        <v>167</v>
      </c>
      <c r="E138" s="12" t="s">
        <v>170</v>
      </c>
      <c r="F138" s="12" t="s">
        <v>184</v>
      </c>
      <c r="G138" s="12" t="s">
        <v>45</v>
      </c>
      <c r="H138" s="14">
        <v>55000</v>
      </c>
      <c r="I138" s="14">
        <v>105000</v>
      </c>
      <c r="J138" s="14">
        <v>105000</v>
      </c>
      <c r="K138" s="43">
        <f t="shared" si="20"/>
        <v>100</v>
      </c>
    </row>
    <row r="139" spans="1:11" ht="104.25" customHeight="1">
      <c r="A139" s="12" t="s">
        <v>240</v>
      </c>
      <c r="B139" s="17" t="s">
        <v>266</v>
      </c>
      <c r="C139" s="12" t="s">
        <v>18</v>
      </c>
      <c r="D139" s="12" t="s">
        <v>167</v>
      </c>
      <c r="E139" s="12" t="s">
        <v>170</v>
      </c>
      <c r="F139" s="12" t="s">
        <v>263</v>
      </c>
      <c r="G139" s="12"/>
      <c r="H139" s="14">
        <f>H141</f>
        <v>0</v>
      </c>
      <c r="I139" s="14">
        <f>I141</f>
        <v>2000</v>
      </c>
      <c r="J139" s="14">
        <f>J141</f>
        <v>2000</v>
      </c>
      <c r="K139" s="43">
        <f t="shared" si="20"/>
        <v>100</v>
      </c>
    </row>
    <row r="140" spans="1:11" ht="12.75">
      <c r="A140" s="12" t="s">
        <v>241</v>
      </c>
      <c r="B140" s="13" t="s">
        <v>46</v>
      </c>
      <c r="C140" s="12" t="s">
        <v>18</v>
      </c>
      <c r="D140" s="12" t="s">
        <v>167</v>
      </c>
      <c r="E140" s="12" t="s">
        <v>170</v>
      </c>
      <c r="F140" s="12" t="s">
        <v>263</v>
      </c>
      <c r="G140" s="12" t="s">
        <v>45</v>
      </c>
      <c r="H140" s="14">
        <f>H141</f>
        <v>0</v>
      </c>
      <c r="I140" s="14">
        <f>I141</f>
        <v>2000</v>
      </c>
      <c r="J140" s="14">
        <f>J141</f>
        <v>2000</v>
      </c>
      <c r="K140" s="43">
        <f t="shared" si="20"/>
        <v>100</v>
      </c>
    </row>
    <row r="141" spans="1:11" ht="12.75">
      <c r="A141" s="12" t="s">
        <v>32</v>
      </c>
      <c r="B141" s="13" t="s">
        <v>46</v>
      </c>
      <c r="C141" s="12" t="s">
        <v>18</v>
      </c>
      <c r="D141" s="12" t="s">
        <v>167</v>
      </c>
      <c r="E141" s="12" t="s">
        <v>170</v>
      </c>
      <c r="F141" s="12" t="s">
        <v>263</v>
      </c>
      <c r="G141" s="12" t="s">
        <v>45</v>
      </c>
      <c r="H141" s="14">
        <v>0</v>
      </c>
      <c r="I141" s="14">
        <v>2000</v>
      </c>
      <c r="J141" s="14">
        <v>2000</v>
      </c>
      <c r="K141" s="43">
        <f t="shared" si="20"/>
        <v>100</v>
      </c>
    </row>
    <row r="142" spans="1:11" ht="108" customHeight="1">
      <c r="A142" s="12" t="s">
        <v>243</v>
      </c>
      <c r="B142" s="17" t="s">
        <v>291</v>
      </c>
      <c r="C142" s="12" t="s">
        <v>18</v>
      </c>
      <c r="D142" s="12" t="s">
        <v>167</v>
      </c>
      <c r="E142" s="12" t="s">
        <v>170</v>
      </c>
      <c r="F142" s="12" t="s">
        <v>290</v>
      </c>
      <c r="G142" s="12"/>
      <c r="H142" s="14">
        <f>H144</f>
        <v>0</v>
      </c>
      <c r="I142" s="14">
        <f>I144</f>
        <v>20110</v>
      </c>
      <c r="J142" s="14">
        <f>J144</f>
        <v>20110</v>
      </c>
      <c r="K142" s="43">
        <f t="shared" si="20"/>
        <v>100</v>
      </c>
    </row>
    <row r="143" spans="1:11" ht="12.75">
      <c r="A143" s="12" t="s">
        <v>246</v>
      </c>
      <c r="B143" s="13" t="s">
        <v>46</v>
      </c>
      <c r="C143" s="12" t="s">
        <v>18</v>
      </c>
      <c r="D143" s="12" t="s">
        <v>167</v>
      </c>
      <c r="E143" s="12" t="s">
        <v>170</v>
      </c>
      <c r="F143" s="12" t="s">
        <v>290</v>
      </c>
      <c r="G143" s="12" t="s">
        <v>45</v>
      </c>
      <c r="H143" s="14">
        <f>H144</f>
        <v>0</v>
      </c>
      <c r="I143" s="14">
        <f>I144</f>
        <v>20110</v>
      </c>
      <c r="J143" s="14">
        <f>J144</f>
        <v>20110</v>
      </c>
      <c r="K143" s="43">
        <f t="shared" si="20"/>
        <v>100</v>
      </c>
    </row>
    <row r="144" spans="1:11" ht="12.75">
      <c r="A144" s="12" t="s">
        <v>247</v>
      </c>
      <c r="B144" s="13" t="s">
        <v>46</v>
      </c>
      <c r="C144" s="12" t="s">
        <v>18</v>
      </c>
      <c r="D144" s="12" t="s">
        <v>167</v>
      </c>
      <c r="E144" s="12" t="s">
        <v>170</v>
      </c>
      <c r="F144" s="12" t="s">
        <v>290</v>
      </c>
      <c r="G144" s="12" t="s">
        <v>45</v>
      </c>
      <c r="H144" s="14">
        <v>0</v>
      </c>
      <c r="I144" s="14">
        <v>20110</v>
      </c>
      <c r="J144" s="14">
        <v>20110</v>
      </c>
      <c r="K144" s="43">
        <f t="shared" si="20"/>
        <v>100</v>
      </c>
    </row>
    <row r="145" spans="1:11" ht="12.75">
      <c r="A145" s="12" t="s">
        <v>248</v>
      </c>
      <c r="B145" s="13" t="s">
        <v>190</v>
      </c>
      <c r="C145" s="12" t="s">
        <v>18</v>
      </c>
      <c r="D145" s="12" t="s">
        <v>189</v>
      </c>
      <c r="E145" s="12"/>
      <c r="F145" s="12"/>
      <c r="G145" s="12"/>
      <c r="H145" s="14">
        <f>H146+H174</f>
        <v>595829</v>
      </c>
      <c r="I145" s="14">
        <f>I146+I174</f>
        <v>2718741.5500000003</v>
      </c>
      <c r="J145" s="14">
        <f>J146+J174</f>
        <v>699864.04</v>
      </c>
      <c r="K145" s="43">
        <f t="shared" si="20"/>
        <v>25.742205617154006</v>
      </c>
    </row>
    <row r="146" spans="1:11" ht="12.75">
      <c r="A146" s="12" t="s">
        <v>251</v>
      </c>
      <c r="B146" s="13" t="s">
        <v>193</v>
      </c>
      <c r="C146" s="12" t="s">
        <v>18</v>
      </c>
      <c r="D146" s="12" t="s">
        <v>189</v>
      </c>
      <c r="E146" s="12" t="s">
        <v>192</v>
      </c>
      <c r="F146" s="12"/>
      <c r="G146" s="12"/>
      <c r="H146" s="14">
        <f>H147</f>
        <v>502809</v>
      </c>
      <c r="I146" s="14">
        <f>I147</f>
        <v>2568346.5300000003</v>
      </c>
      <c r="J146" s="14">
        <f>J147</f>
        <v>549469.02</v>
      </c>
      <c r="K146" s="43">
        <f t="shared" si="20"/>
        <v>21.39388176719284</v>
      </c>
    </row>
    <row r="147" spans="1:11" ht="25.5">
      <c r="A147" s="12" t="s">
        <v>254</v>
      </c>
      <c r="B147" s="13" t="s">
        <v>174</v>
      </c>
      <c r="C147" s="12" t="s">
        <v>18</v>
      </c>
      <c r="D147" s="12" t="s">
        <v>189</v>
      </c>
      <c r="E147" s="12" t="s">
        <v>192</v>
      </c>
      <c r="F147" s="12" t="s">
        <v>173</v>
      </c>
      <c r="G147" s="12"/>
      <c r="H147" s="14">
        <f>H148+H152</f>
        <v>502809</v>
      </c>
      <c r="I147" s="14">
        <f>I148+I152</f>
        <v>2568346.5300000003</v>
      </c>
      <c r="J147" s="14">
        <f>J148+J152</f>
        <v>549469.02</v>
      </c>
      <c r="K147" s="43">
        <f t="shared" si="20"/>
        <v>21.39388176719284</v>
      </c>
    </row>
    <row r="148" spans="1:11" ht="51">
      <c r="A148" s="12" t="s">
        <v>255</v>
      </c>
      <c r="B148" s="13" t="s">
        <v>197</v>
      </c>
      <c r="C148" s="12" t="s">
        <v>18</v>
      </c>
      <c r="D148" s="12" t="s">
        <v>189</v>
      </c>
      <c r="E148" s="12" t="s">
        <v>192</v>
      </c>
      <c r="F148" s="12" t="s">
        <v>196</v>
      </c>
      <c r="G148" s="12"/>
      <c r="H148" s="14">
        <f aca="true" t="shared" si="23" ref="H148:J150">H149</f>
        <v>231607</v>
      </c>
      <c r="I148" s="14">
        <f t="shared" si="23"/>
        <v>369486.51</v>
      </c>
      <c r="J148" s="14">
        <f t="shared" si="23"/>
        <v>369486</v>
      </c>
      <c r="K148" s="43">
        <f t="shared" si="20"/>
        <v>99.99986197060348</v>
      </c>
    </row>
    <row r="149" spans="1:11" ht="64.5" customHeight="1">
      <c r="A149" s="12" t="s">
        <v>257</v>
      </c>
      <c r="B149" s="13" t="s">
        <v>200</v>
      </c>
      <c r="C149" s="12" t="s">
        <v>18</v>
      </c>
      <c r="D149" s="12" t="s">
        <v>189</v>
      </c>
      <c r="E149" s="12" t="s">
        <v>192</v>
      </c>
      <c r="F149" s="12" t="s">
        <v>199</v>
      </c>
      <c r="G149" s="12"/>
      <c r="H149" s="14">
        <f t="shared" si="23"/>
        <v>231607</v>
      </c>
      <c r="I149" s="14">
        <f t="shared" si="23"/>
        <v>369486.51</v>
      </c>
      <c r="J149" s="14">
        <f t="shared" si="23"/>
        <v>369486</v>
      </c>
      <c r="K149" s="43">
        <f t="shared" si="20"/>
        <v>99.99986197060348</v>
      </c>
    </row>
    <row r="150" spans="1:11" ht="15.75" customHeight="1">
      <c r="A150" s="12" t="s">
        <v>258</v>
      </c>
      <c r="B150" s="13" t="s">
        <v>46</v>
      </c>
      <c r="C150" s="12" t="s">
        <v>18</v>
      </c>
      <c r="D150" s="12" t="s">
        <v>189</v>
      </c>
      <c r="E150" s="12" t="s">
        <v>192</v>
      </c>
      <c r="F150" s="12" t="s">
        <v>199</v>
      </c>
      <c r="G150" s="12" t="s">
        <v>45</v>
      </c>
      <c r="H150" s="14">
        <f t="shared" si="23"/>
        <v>231607</v>
      </c>
      <c r="I150" s="14">
        <f t="shared" si="23"/>
        <v>369486.51</v>
      </c>
      <c r="J150" s="14">
        <f t="shared" si="23"/>
        <v>369486</v>
      </c>
      <c r="K150" s="43">
        <f t="shared" si="20"/>
        <v>99.99986197060348</v>
      </c>
    </row>
    <row r="151" spans="1:11" ht="12.75">
      <c r="A151" s="12" t="s">
        <v>272</v>
      </c>
      <c r="B151" s="13" t="s">
        <v>46</v>
      </c>
      <c r="C151" s="12" t="s">
        <v>18</v>
      </c>
      <c r="D151" s="12" t="s">
        <v>189</v>
      </c>
      <c r="E151" s="12" t="s">
        <v>192</v>
      </c>
      <c r="F151" s="12" t="s">
        <v>199</v>
      </c>
      <c r="G151" s="12" t="s">
        <v>45</v>
      </c>
      <c r="H151" s="14">
        <v>231607</v>
      </c>
      <c r="I151" s="14">
        <v>369486.51</v>
      </c>
      <c r="J151" s="14">
        <v>369486</v>
      </c>
      <c r="K151" s="43">
        <f t="shared" si="20"/>
        <v>99.99986197060348</v>
      </c>
    </row>
    <row r="152" spans="1:11" ht="63.75">
      <c r="A152" s="12" t="s">
        <v>273</v>
      </c>
      <c r="B152" s="13" t="s">
        <v>205</v>
      </c>
      <c r="C152" s="12" t="s">
        <v>18</v>
      </c>
      <c r="D152" s="12" t="s">
        <v>189</v>
      </c>
      <c r="E152" s="12" t="s">
        <v>192</v>
      </c>
      <c r="F152" s="12" t="s">
        <v>204</v>
      </c>
      <c r="G152" s="12"/>
      <c r="H152" s="14">
        <f>H156+H159+H162+H165+H171+H153+H168</f>
        <v>271202</v>
      </c>
      <c r="I152" s="14">
        <f>I156+I159+I162+I165+I171+I153+I168</f>
        <v>2198860.02</v>
      </c>
      <c r="J152" s="14">
        <f>J156+J159+J162+J165+J171+J153+J168</f>
        <v>179983.02</v>
      </c>
      <c r="K152" s="43">
        <f t="shared" si="20"/>
        <v>8.18528775651667</v>
      </c>
    </row>
    <row r="153" spans="1:11" ht="114.75">
      <c r="A153" s="12" t="s">
        <v>274</v>
      </c>
      <c r="B153" s="34" t="s">
        <v>302</v>
      </c>
      <c r="C153" s="12" t="s">
        <v>18</v>
      </c>
      <c r="D153" s="12" t="s">
        <v>189</v>
      </c>
      <c r="E153" s="12" t="s">
        <v>192</v>
      </c>
      <c r="F153" s="12" t="s">
        <v>207</v>
      </c>
      <c r="G153" s="12"/>
      <c r="H153" s="14">
        <f aca="true" t="shared" si="24" ref="H153:J154">H154</f>
        <v>0</v>
      </c>
      <c r="I153" s="14">
        <f t="shared" si="24"/>
        <v>2000000</v>
      </c>
      <c r="J153" s="14">
        <f t="shared" si="24"/>
        <v>0</v>
      </c>
      <c r="K153" s="43">
        <f>J153/I153*100</f>
        <v>0</v>
      </c>
    </row>
    <row r="154" spans="1:11" ht="17.25" customHeight="1">
      <c r="A154" s="12" t="s">
        <v>275</v>
      </c>
      <c r="B154" s="13" t="s">
        <v>46</v>
      </c>
      <c r="C154" s="12" t="s">
        <v>18</v>
      </c>
      <c r="D154" s="12" t="s">
        <v>189</v>
      </c>
      <c r="E154" s="12" t="s">
        <v>192</v>
      </c>
      <c r="F154" s="12" t="s">
        <v>207</v>
      </c>
      <c r="G154" s="12" t="s">
        <v>45</v>
      </c>
      <c r="H154" s="14">
        <f t="shared" si="24"/>
        <v>0</v>
      </c>
      <c r="I154" s="14">
        <f t="shared" si="24"/>
        <v>2000000</v>
      </c>
      <c r="J154" s="14">
        <f t="shared" si="24"/>
        <v>0</v>
      </c>
      <c r="K154" s="43">
        <f>J154/I154*100</f>
        <v>0</v>
      </c>
    </row>
    <row r="155" spans="1:11" ht="12.75">
      <c r="A155" s="12" t="s">
        <v>276</v>
      </c>
      <c r="B155" s="13" t="s">
        <v>46</v>
      </c>
      <c r="C155" s="12" t="s">
        <v>18</v>
      </c>
      <c r="D155" s="12" t="s">
        <v>189</v>
      </c>
      <c r="E155" s="12" t="s">
        <v>192</v>
      </c>
      <c r="F155" s="12" t="s">
        <v>207</v>
      </c>
      <c r="G155" s="12" t="s">
        <v>45</v>
      </c>
      <c r="H155" s="14">
        <v>0</v>
      </c>
      <c r="I155" s="14">
        <v>2000000</v>
      </c>
      <c r="J155" s="14">
        <v>0</v>
      </c>
      <c r="K155" s="43">
        <f>J155/I155*100</f>
        <v>0</v>
      </c>
    </row>
    <row r="156" spans="1:11" ht="89.25">
      <c r="A156" s="12" t="s">
        <v>277</v>
      </c>
      <c r="B156" s="15" t="s">
        <v>208</v>
      </c>
      <c r="C156" s="12" t="s">
        <v>18</v>
      </c>
      <c r="D156" s="12" t="s">
        <v>189</v>
      </c>
      <c r="E156" s="12" t="s">
        <v>192</v>
      </c>
      <c r="F156" s="12" t="s">
        <v>207</v>
      </c>
      <c r="G156" s="12"/>
      <c r="H156" s="14">
        <f aca="true" t="shared" si="25" ref="H156:J157">H157</f>
        <v>18930</v>
      </c>
      <c r="I156" s="14">
        <f t="shared" si="25"/>
        <v>11355</v>
      </c>
      <c r="J156" s="14">
        <f t="shared" si="25"/>
        <v>11355</v>
      </c>
      <c r="K156" s="43">
        <f t="shared" si="20"/>
        <v>100</v>
      </c>
    </row>
    <row r="157" spans="1:11" ht="17.25" customHeight="1">
      <c r="A157" s="12" t="s">
        <v>278</v>
      </c>
      <c r="B157" s="13" t="s">
        <v>46</v>
      </c>
      <c r="C157" s="12" t="s">
        <v>18</v>
      </c>
      <c r="D157" s="12" t="s">
        <v>189</v>
      </c>
      <c r="E157" s="12" t="s">
        <v>192</v>
      </c>
      <c r="F157" s="12" t="s">
        <v>207</v>
      </c>
      <c r="G157" s="12" t="s">
        <v>45</v>
      </c>
      <c r="H157" s="14">
        <f t="shared" si="25"/>
        <v>18930</v>
      </c>
      <c r="I157" s="14">
        <f t="shared" si="25"/>
        <v>11355</v>
      </c>
      <c r="J157" s="14">
        <f t="shared" si="25"/>
        <v>11355</v>
      </c>
      <c r="K157" s="43">
        <f t="shared" si="20"/>
        <v>100</v>
      </c>
    </row>
    <row r="158" spans="1:11" ht="12.75">
      <c r="A158" s="12" t="s">
        <v>279</v>
      </c>
      <c r="B158" s="13" t="s">
        <v>46</v>
      </c>
      <c r="C158" s="12" t="s">
        <v>18</v>
      </c>
      <c r="D158" s="12" t="s">
        <v>189</v>
      </c>
      <c r="E158" s="12" t="s">
        <v>192</v>
      </c>
      <c r="F158" s="12" t="s">
        <v>207</v>
      </c>
      <c r="G158" s="12" t="s">
        <v>45</v>
      </c>
      <c r="H158" s="14">
        <v>18930</v>
      </c>
      <c r="I158" s="14">
        <v>11355</v>
      </c>
      <c r="J158" s="14">
        <v>11355</v>
      </c>
      <c r="K158" s="43">
        <f t="shared" si="20"/>
        <v>100</v>
      </c>
    </row>
    <row r="159" spans="1:11" ht="78" customHeight="1">
      <c r="A159" s="12" t="s">
        <v>280</v>
      </c>
      <c r="B159" s="15" t="s">
        <v>213</v>
      </c>
      <c r="C159" s="12" t="s">
        <v>18</v>
      </c>
      <c r="D159" s="12" t="s">
        <v>189</v>
      </c>
      <c r="E159" s="12" t="s">
        <v>192</v>
      </c>
      <c r="F159" s="12" t="s">
        <v>212</v>
      </c>
      <c r="G159" s="12"/>
      <c r="H159" s="14">
        <f aca="true" t="shared" si="26" ref="H159:J160">H160</f>
        <v>100000</v>
      </c>
      <c r="I159" s="14">
        <f t="shared" si="26"/>
        <v>60000</v>
      </c>
      <c r="J159" s="14">
        <f t="shared" si="26"/>
        <v>60000</v>
      </c>
      <c r="K159" s="43">
        <f aca="true" t="shared" si="27" ref="K159:K188">J159/I159*100</f>
        <v>100</v>
      </c>
    </row>
    <row r="160" spans="1:11" ht="15" customHeight="1">
      <c r="A160" s="12" t="s">
        <v>281</v>
      </c>
      <c r="B160" s="13" t="s">
        <v>46</v>
      </c>
      <c r="C160" s="12" t="s">
        <v>18</v>
      </c>
      <c r="D160" s="12" t="s">
        <v>189</v>
      </c>
      <c r="E160" s="12" t="s">
        <v>192</v>
      </c>
      <c r="F160" s="12" t="s">
        <v>212</v>
      </c>
      <c r="G160" s="12" t="s">
        <v>45</v>
      </c>
      <c r="H160" s="14">
        <f t="shared" si="26"/>
        <v>100000</v>
      </c>
      <c r="I160" s="14">
        <f t="shared" si="26"/>
        <v>60000</v>
      </c>
      <c r="J160" s="14">
        <f t="shared" si="26"/>
        <v>60000</v>
      </c>
      <c r="K160" s="43">
        <f t="shared" si="27"/>
        <v>100</v>
      </c>
    </row>
    <row r="161" spans="1:11" ht="12.75">
      <c r="A161" s="12" t="s">
        <v>282</v>
      </c>
      <c r="B161" s="13" t="s">
        <v>46</v>
      </c>
      <c r="C161" s="12" t="s">
        <v>18</v>
      </c>
      <c r="D161" s="12" t="s">
        <v>189</v>
      </c>
      <c r="E161" s="12" t="s">
        <v>192</v>
      </c>
      <c r="F161" s="12" t="s">
        <v>212</v>
      </c>
      <c r="G161" s="12" t="s">
        <v>45</v>
      </c>
      <c r="H161" s="14">
        <v>100000</v>
      </c>
      <c r="I161" s="14">
        <v>60000</v>
      </c>
      <c r="J161" s="14">
        <v>60000</v>
      </c>
      <c r="K161" s="43">
        <f t="shared" si="27"/>
        <v>100</v>
      </c>
    </row>
    <row r="162" spans="1:11" ht="77.25" customHeight="1">
      <c r="A162" s="12" t="s">
        <v>283</v>
      </c>
      <c r="B162" s="15" t="s">
        <v>218</v>
      </c>
      <c r="C162" s="12" t="s">
        <v>18</v>
      </c>
      <c r="D162" s="12" t="s">
        <v>189</v>
      </c>
      <c r="E162" s="12" t="s">
        <v>192</v>
      </c>
      <c r="F162" s="12" t="s">
        <v>217</v>
      </c>
      <c r="G162" s="12"/>
      <c r="H162" s="14">
        <f aca="true" t="shared" si="28" ref="H162:J163">H163</f>
        <v>100000</v>
      </c>
      <c r="I162" s="14">
        <f t="shared" si="28"/>
        <v>0</v>
      </c>
      <c r="J162" s="14">
        <f t="shared" si="28"/>
        <v>0</v>
      </c>
      <c r="K162" s="43"/>
    </row>
    <row r="163" spans="1:11" ht="12.75">
      <c r="A163" s="12" t="s">
        <v>288</v>
      </c>
      <c r="B163" s="13" t="s">
        <v>46</v>
      </c>
      <c r="C163" s="12" t="s">
        <v>18</v>
      </c>
      <c r="D163" s="12" t="s">
        <v>189</v>
      </c>
      <c r="E163" s="12" t="s">
        <v>192</v>
      </c>
      <c r="F163" s="12" t="s">
        <v>217</v>
      </c>
      <c r="G163" s="12" t="s">
        <v>45</v>
      </c>
      <c r="H163" s="14">
        <f t="shared" si="28"/>
        <v>100000</v>
      </c>
      <c r="I163" s="14">
        <f t="shared" si="28"/>
        <v>0</v>
      </c>
      <c r="J163" s="14">
        <f t="shared" si="28"/>
        <v>0</v>
      </c>
      <c r="K163" s="43"/>
    </row>
    <row r="164" spans="1:11" ht="12.75">
      <c r="A164" s="12" t="s">
        <v>289</v>
      </c>
      <c r="B164" s="13" t="s">
        <v>46</v>
      </c>
      <c r="C164" s="12" t="s">
        <v>18</v>
      </c>
      <c r="D164" s="12" t="s">
        <v>189</v>
      </c>
      <c r="E164" s="12" t="s">
        <v>192</v>
      </c>
      <c r="F164" s="12" t="s">
        <v>217</v>
      </c>
      <c r="G164" s="12" t="s">
        <v>45</v>
      </c>
      <c r="H164" s="14">
        <v>100000</v>
      </c>
      <c r="I164" s="14">
        <v>0</v>
      </c>
      <c r="J164" s="14">
        <v>0</v>
      </c>
      <c r="K164" s="43"/>
    </row>
    <row r="165" spans="1:11" ht="78" customHeight="1">
      <c r="A165" s="12" t="s">
        <v>287</v>
      </c>
      <c r="B165" s="13" t="s">
        <v>223</v>
      </c>
      <c r="C165" s="12" t="s">
        <v>18</v>
      </c>
      <c r="D165" s="12" t="s">
        <v>189</v>
      </c>
      <c r="E165" s="12" t="s">
        <v>192</v>
      </c>
      <c r="F165" s="12" t="s">
        <v>222</v>
      </c>
      <c r="G165" s="12"/>
      <c r="H165" s="14">
        <f aca="true" t="shared" si="29" ref="H165:J166">H166</f>
        <v>50000</v>
      </c>
      <c r="I165" s="14">
        <f t="shared" si="29"/>
        <v>107265.42</v>
      </c>
      <c r="J165" s="14">
        <f t="shared" si="29"/>
        <v>107265.42</v>
      </c>
      <c r="K165" s="43">
        <f t="shared" si="27"/>
        <v>100</v>
      </c>
    </row>
    <row r="166" spans="1:11" ht="17.25" customHeight="1">
      <c r="A166" s="12" t="s">
        <v>292</v>
      </c>
      <c r="B166" s="13" t="s">
        <v>46</v>
      </c>
      <c r="C166" s="12" t="s">
        <v>18</v>
      </c>
      <c r="D166" s="12" t="s">
        <v>189</v>
      </c>
      <c r="E166" s="12" t="s">
        <v>192</v>
      </c>
      <c r="F166" s="12" t="s">
        <v>222</v>
      </c>
      <c r="G166" s="12" t="s">
        <v>45</v>
      </c>
      <c r="H166" s="14">
        <f t="shared" si="29"/>
        <v>50000</v>
      </c>
      <c r="I166" s="14">
        <f t="shared" si="29"/>
        <v>107265.42</v>
      </c>
      <c r="J166" s="14">
        <f t="shared" si="29"/>
        <v>107265.42</v>
      </c>
      <c r="K166" s="43">
        <f t="shared" si="27"/>
        <v>100</v>
      </c>
    </row>
    <row r="167" spans="1:11" ht="12.75">
      <c r="A167" s="12" t="s">
        <v>305</v>
      </c>
      <c r="B167" s="13" t="s">
        <v>46</v>
      </c>
      <c r="C167" s="12" t="s">
        <v>18</v>
      </c>
      <c r="D167" s="12" t="s">
        <v>189</v>
      </c>
      <c r="E167" s="12" t="s">
        <v>192</v>
      </c>
      <c r="F167" s="12" t="s">
        <v>222</v>
      </c>
      <c r="G167" s="12" t="s">
        <v>45</v>
      </c>
      <c r="H167" s="14">
        <v>50000</v>
      </c>
      <c r="I167" s="14">
        <v>107265.42</v>
      </c>
      <c r="J167" s="14">
        <v>107265.42</v>
      </c>
      <c r="K167" s="43">
        <f t="shared" si="27"/>
        <v>100</v>
      </c>
    </row>
    <row r="168" spans="1:11" ht="121.5" customHeight="1">
      <c r="A168" s="12" t="s">
        <v>306</v>
      </c>
      <c r="B168" s="15" t="s">
        <v>304</v>
      </c>
      <c r="C168" s="12" t="s">
        <v>18</v>
      </c>
      <c r="D168" s="12" t="s">
        <v>189</v>
      </c>
      <c r="E168" s="12" t="s">
        <v>192</v>
      </c>
      <c r="F168" s="12" t="s">
        <v>303</v>
      </c>
      <c r="G168" s="12"/>
      <c r="H168" s="14">
        <f aca="true" t="shared" si="30" ref="H168:J169">H169</f>
        <v>0</v>
      </c>
      <c r="I168" s="14">
        <f t="shared" si="30"/>
        <v>18877</v>
      </c>
      <c r="J168" s="14">
        <f t="shared" si="30"/>
        <v>0</v>
      </c>
      <c r="K168" s="43">
        <f>J168/I168*100</f>
        <v>0</v>
      </c>
    </row>
    <row r="169" spans="1:11" ht="12" customHeight="1">
      <c r="A169" s="12" t="s">
        <v>307</v>
      </c>
      <c r="B169" s="13" t="s">
        <v>46</v>
      </c>
      <c r="C169" s="12" t="s">
        <v>18</v>
      </c>
      <c r="D169" s="12" t="s">
        <v>189</v>
      </c>
      <c r="E169" s="12" t="s">
        <v>192</v>
      </c>
      <c r="F169" s="12" t="s">
        <v>303</v>
      </c>
      <c r="G169" s="12" t="s">
        <v>45</v>
      </c>
      <c r="H169" s="14">
        <f t="shared" si="30"/>
        <v>0</v>
      </c>
      <c r="I169" s="14">
        <f t="shared" si="30"/>
        <v>18877</v>
      </c>
      <c r="J169" s="14">
        <f t="shared" si="30"/>
        <v>0</v>
      </c>
      <c r="K169" s="43">
        <f>J169/I169*100</f>
        <v>0</v>
      </c>
    </row>
    <row r="170" spans="1:11" ht="12.75">
      <c r="A170" s="12" t="s">
        <v>308</v>
      </c>
      <c r="B170" s="13" t="s">
        <v>46</v>
      </c>
      <c r="C170" s="12" t="s">
        <v>18</v>
      </c>
      <c r="D170" s="12" t="s">
        <v>189</v>
      </c>
      <c r="E170" s="12" t="s">
        <v>192</v>
      </c>
      <c r="F170" s="12" t="s">
        <v>303</v>
      </c>
      <c r="G170" s="12" t="s">
        <v>45</v>
      </c>
      <c r="H170" s="14">
        <v>0</v>
      </c>
      <c r="I170" s="14">
        <v>18877</v>
      </c>
      <c r="J170" s="14">
        <v>0</v>
      </c>
      <c r="K170" s="43">
        <f>J170/I170*100</f>
        <v>0</v>
      </c>
    </row>
    <row r="171" spans="1:11" ht="104.25" customHeight="1">
      <c r="A171" s="12" t="s">
        <v>309</v>
      </c>
      <c r="B171" s="15" t="s">
        <v>228</v>
      </c>
      <c r="C171" s="12" t="s">
        <v>18</v>
      </c>
      <c r="D171" s="12" t="s">
        <v>189</v>
      </c>
      <c r="E171" s="12" t="s">
        <v>192</v>
      </c>
      <c r="F171" s="12" t="s">
        <v>227</v>
      </c>
      <c r="G171" s="12"/>
      <c r="H171" s="14">
        <f aca="true" t="shared" si="31" ref="H171:J172">H172</f>
        <v>2272</v>
      </c>
      <c r="I171" s="14">
        <f t="shared" si="31"/>
        <v>1362.6</v>
      </c>
      <c r="J171" s="14">
        <f t="shared" si="31"/>
        <v>1362.6</v>
      </c>
      <c r="K171" s="43">
        <f t="shared" si="27"/>
        <v>100</v>
      </c>
    </row>
    <row r="172" spans="1:11" ht="12" customHeight="1">
      <c r="A172" s="12" t="s">
        <v>310</v>
      </c>
      <c r="B172" s="13" t="s">
        <v>46</v>
      </c>
      <c r="C172" s="12" t="s">
        <v>18</v>
      </c>
      <c r="D172" s="12" t="s">
        <v>189</v>
      </c>
      <c r="E172" s="12" t="s">
        <v>192</v>
      </c>
      <c r="F172" s="12" t="s">
        <v>227</v>
      </c>
      <c r="G172" s="12" t="s">
        <v>45</v>
      </c>
      <c r="H172" s="14">
        <f t="shared" si="31"/>
        <v>2272</v>
      </c>
      <c r="I172" s="14">
        <f t="shared" si="31"/>
        <v>1362.6</v>
      </c>
      <c r="J172" s="14">
        <f t="shared" si="31"/>
        <v>1362.6</v>
      </c>
      <c r="K172" s="43">
        <f t="shared" si="27"/>
        <v>100</v>
      </c>
    </row>
    <row r="173" spans="1:11" ht="12.75">
      <c r="A173" s="12" t="s">
        <v>311</v>
      </c>
      <c r="B173" s="13" t="s">
        <v>46</v>
      </c>
      <c r="C173" s="12" t="s">
        <v>18</v>
      </c>
      <c r="D173" s="12" t="s">
        <v>189</v>
      </c>
      <c r="E173" s="12" t="s">
        <v>192</v>
      </c>
      <c r="F173" s="12" t="s">
        <v>227</v>
      </c>
      <c r="G173" s="12" t="s">
        <v>45</v>
      </c>
      <c r="H173" s="14">
        <v>2272</v>
      </c>
      <c r="I173" s="14">
        <v>1362.6</v>
      </c>
      <c r="J173" s="14">
        <v>1362.6</v>
      </c>
      <c r="K173" s="43">
        <f t="shared" si="27"/>
        <v>100</v>
      </c>
    </row>
    <row r="174" spans="1:11" ht="25.5">
      <c r="A174" s="12" t="s">
        <v>312</v>
      </c>
      <c r="B174" s="13" t="s">
        <v>232</v>
      </c>
      <c r="C174" s="12" t="s">
        <v>18</v>
      </c>
      <c r="D174" s="12" t="s">
        <v>189</v>
      </c>
      <c r="E174" s="12" t="s">
        <v>231</v>
      </c>
      <c r="F174" s="12"/>
      <c r="G174" s="12"/>
      <c r="H174" s="14">
        <f aca="true" t="shared" si="32" ref="H174:J176">H175</f>
        <v>93020</v>
      </c>
      <c r="I174" s="14">
        <f t="shared" si="32"/>
        <v>150395.02</v>
      </c>
      <c r="J174" s="14">
        <f t="shared" si="32"/>
        <v>150395.02</v>
      </c>
      <c r="K174" s="43">
        <f t="shared" si="27"/>
        <v>100</v>
      </c>
    </row>
    <row r="175" spans="1:11" ht="25.5">
      <c r="A175" s="12" t="s">
        <v>313</v>
      </c>
      <c r="B175" s="13" t="s">
        <v>174</v>
      </c>
      <c r="C175" s="12" t="s">
        <v>18</v>
      </c>
      <c r="D175" s="12" t="s">
        <v>189</v>
      </c>
      <c r="E175" s="12" t="s">
        <v>231</v>
      </c>
      <c r="F175" s="12" t="s">
        <v>173</v>
      </c>
      <c r="G175" s="12"/>
      <c r="H175" s="14">
        <f t="shared" si="32"/>
        <v>93020</v>
      </c>
      <c r="I175" s="14">
        <f t="shared" si="32"/>
        <v>150395.02</v>
      </c>
      <c r="J175" s="14">
        <f t="shared" si="32"/>
        <v>150395.02</v>
      </c>
      <c r="K175" s="43">
        <f t="shared" si="27"/>
        <v>100</v>
      </c>
    </row>
    <row r="176" spans="1:11" ht="63.75">
      <c r="A176" s="12" t="s">
        <v>314</v>
      </c>
      <c r="B176" s="13" t="s">
        <v>205</v>
      </c>
      <c r="C176" s="12" t="s">
        <v>18</v>
      </c>
      <c r="D176" s="12" t="s">
        <v>189</v>
      </c>
      <c r="E176" s="12" t="s">
        <v>231</v>
      </c>
      <c r="F176" s="12" t="s">
        <v>204</v>
      </c>
      <c r="G176" s="12"/>
      <c r="H176" s="14">
        <f t="shared" si="32"/>
        <v>93020</v>
      </c>
      <c r="I176" s="14">
        <f t="shared" si="32"/>
        <v>150395.02</v>
      </c>
      <c r="J176" s="14">
        <f t="shared" si="32"/>
        <v>150395.02</v>
      </c>
      <c r="K176" s="43">
        <f t="shared" si="27"/>
        <v>100</v>
      </c>
    </row>
    <row r="177" spans="1:11" ht="79.5" customHeight="1">
      <c r="A177" s="12" t="s">
        <v>315</v>
      </c>
      <c r="B177" s="15" t="s">
        <v>237</v>
      </c>
      <c r="C177" s="12" t="s">
        <v>18</v>
      </c>
      <c r="D177" s="12" t="s">
        <v>189</v>
      </c>
      <c r="E177" s="12" t="s">
        <v>231</v>
      </c>
      <c r="F177" s="12" t="s">
        <v>236</v>
      </c>
      <c r="G177" s="12"/>
      <c r="H177" s="14">
        <f>H178+H180</f>
        <v>93020</v>
      </c>
      <c r="I177" s="14">
        <f>I178+I180</f>
        <v>150395.02</v>
      </c>
      <c r="J177" s="14">
        <f>J178+J180</f>
        <v>150395.02</v>
      </c>
      <c r="K177" s="43">
        <f t="shared" si="27"/>
        <v>100</v>
      </c>
    </row>
    <row r="178" spans="1:11" ht="26.25" customHeight="1">
      <c r="A178" s="12" t="s">
        <v>316</v>
      </c>
      <c r="B178" s="13" t="s">
        <v>31</v>
      </c>
      <c r="C178" s="12" t="s">
        <v>18</v>
      </c>
      <c r="D178" s="12" t="s">
        <v>189</v>
      </c>
      <c r="E178" s="12" t="s">
        <v>231</v>
      </c>
      <c r="F178" s="12" t="s">
        <v>236</v>
      </c>
      <c r="G178" s="12" t="s">
        <v>30</v>
      </c>
      <c r="H178" s="14">
        <f>H179</f>
        <v>71444</v>
      </c>
      <c r="I178" s="14">
        <f>I179</f>
        <v>115510.78</v>
      </c>
      <c r="J178" s="14">
        <f>J179</f>
        <v>115510.78</v>
      </c>
      <c r="K178" s="43">
        <f t="shared" si="27"/>
        <v>100</v>
      </c>
    </row>
    <row r="179" spans="1:11" ht="25.5">
      <c r="A179" s="12" t="s">
        <v>317</v>
      </c>
      <c r="B179" s="13" t="s">
        <v>31</v>
      </c>
      <c r="C179" s="12" t="s">
        <v>18</v>
      </c>
      <c r="D179" s="12" t="s">
        <v>189</v>
      </c>
      <c r="E179" s="12" t="s">
        <v>231</v>
      </c>
      <c r="F179" s="12" t="s">
        <v>236</v>
      </c>
      <c r="G179" s="12" t="s">
        <v>30</v>
      </c>
      <c r="H179" s="14">
        <v>71444</v>
      </c>
      <c r="I179" s="14">
        <v>115510.78</v>
      </c>
      <c r="J179" s="14">
        <v>115510.78</v>
      </c>
      <c r="K179" s="43">
        <f t="shared" si="27"/>
        <v>100</v>
      </c>
    </row>
    <row r="180" spans="1:11" ht="38.25">
      <c r="A180" s="12" t="s">
        <v>318</v>
      </c>
      <c r="B180" s="13" t="s">
        <v>33</v>
      </c>
      <c r="C180" s="12" t="s">
        <v>18</v>
      </c>
      <c r="D180" s="12" t="s">
        <v>189</v>
      </c>
      <c r="E180" s="12" t="s">
        <v>231</v>
      </c>
      <c r="F180" s="12" t="s">
        <v>236</v>
      </c>
      <c r="G180" s="12" t="s">
        <v>32</v>
      </c>
      <c r="H180" s="14">
        <f>H181</f>
        <v>21576</v>
      </c>
      <c r="I180" s="14">
        <f>I181</f>
        <v>34884.24</v>
      </c>
      <c r="J180" s="14">
        <f>J181</f>
        <v>34884.24</v>
      </c>
      <c r="K180" s="43">
        <f t="shared" si="27"/>
        <v>100</v>
      </c>
    </row>
    <row r="181" spans="1:11" ht="38.25">
      <c r="A181" s="12" t="s">
        <v>319</v>
      </c>
      <c r="B181" s="13" t="s">
        <v>33</v>
      </c>
      <c r="C181" s="12" t="s">
        <v>18</v>
      </c>
      <c r="D181" s="12" t="s">
        <v>189</v>
      </c>
      <c r="E181" s="12" t="s">
        <v>231</v>
      </c>
      <c r="F181" s="12" t="s">
        <v>236</v>
      </c>
      <c r="G181" s="12" t="s">
        <v>32</v>
      </c>
      <c r="H181" s="14">
        <v>21576</v>
      </c>
      <c r="I181" s="14">
        <v>34884.24</v>
      </c>
      <c r="J181" s="14">
        <v>34884.24</v>
      </c>
      <c r="K181" s="43">
        <f t="shared" si="27"/>
        <v>100</v>
      </c>
    </row>
    <row r="182" spans="1:11" ht="12.75">
      <c r="A182" s="12" t="s">
        <v>320</v>
      </c>
      <c r="B182" s="13" t="s">
        <v>242</v>
      </c>
      <c r="C182" s="12" t="s">
        <v>18</v>
      </c>
      <c r="D182" s="12" t="s">
        <v>8</v>
      </c>
      <c r="E182" s="12"/>
      <c r="F182" s="12"/>
      <c r="G182" s="12"/>
      <c r="H182" s="14">
        <f aca="true" t="shared" si="33" ref="H182:J187">H183</f>
        <v>166471</v>
      </c>
      <c r="I182" s="14">
        <f t="shared" si="33"/>
        <v>153743.85</v>
      </c>
      <c r="J182" s="14">
        <f t="shared" si="33"/>
        <v>153743.85</v>
      </c>
      <c r="K182" s="43">
        <f t="shared" si="27"/>
        <v>100</v>
      </c>
    </row>
    <row r="183" spans="1:11" ht="12.75">
      <c r="A183" s="12" t="s">
        <v>321</v>
      </c>
      <c r="B183" s="13" t="s">
        <v>245</v>
      </c>
      <c r="C183" s="12" t="s">
        <v>18</v>
      </c>
      <c r="D183" s="12" t="s">
        <v>8</v>
      </c>
      <c r="E183" s="12" t="s">
        <v>244</v>
      </c>
      <c r="F183" s="12"/>
      <c r="G183" s="12"/>
      <c r="H183" s="14">
        <f t="shared" si="33"/>
        <v>166471</v>
      </c>
      <c r="I183" s="14">
        <f t="shared" si="33"/>
        <v>153743.85</v>
      </c>
      <c r="J183" s="14">
        <f t="shared" si="33"/>
        <v>153743.85</v>
      </c>
      <c r="K183" s="43">
        <f t="shared" si="27"/>
        <v>100</v>
      </c>
    </row>
    <row r="184" spans="1:11" ht="39" customHeight="1">
      <c r="A184" s="12" t="s">
        <v>324</v>
      </c>
      <c r="B184" s="13" t="s">
        <v>72</v>
      </c>
      <c r="C184" s="12" t="s">
        <v>18</v>
      </c>
      <c r="D184" s="12" t="s">
        <v>8</v>
      </c>
      <c r="E184" s="12" t="s">
        <v>244</v>
      </c>
      <c r="F184" s="12" t="s">
        <v>71</v>
      </c>
      <c r="G184" s="12"/>
      <c r="H184" s="14">
        <f t="shared" si="33"/>
        <v>166471</v>
      </c>
      <c r="I184" s="14">
        <f t="shared" si="33"/>
        <v>153743.85</v>
      </c>
      <c r="J184" s="14">
        <f t="shared" si="33"/>
        <v>153743.85</v>
      </c>
      <c r="K184" s="43">
        <f t="shared" si="27"/>
        <v>100</v>
      </c>
    </row>
    <row r="185" spans="1:11" ht="51.75" customHeight="1">
      <c r="A185" s="12" t="s">
        <v>325</v>
      </c>
      <c r="B185" s="13" t="s">
        <v>75</v>
      </c>
      <c r="C185" s="12" t="s">
        <v>18</v>
      </c>
      <c r="D185" s="12" t="s">
        <v>8</v>
      </c>
      <c r="E185" s="12" t="s">
        <v>244</v>
      </c>
      <c r="F185" s="12" t="s">
        <v>74</v>
      </c>
      <c r="G185" s="12"/>
      <c r="H185" s="14">
        <f t="shared" si="33"/>
        <v>166471</v>
      </c>
      <c r="I185" s="14">
        <f t="shared" si="33"/>
        <v>153743.85</v>
      </c>
      <c r="J185" s="14">
        <f t="shared" si="33"/>
        <v>153743.85</v>
      </c>
      <c r="K185" s="43">
        <f t="shared" si="27"/>
        <v>100</v>
      </c>
    </row>
    <row r="186" spans="1:11" ht="66" customHeight="1">
      <c r="A186" s="12" t="s">
        <v>326</v>
      </c>
      <c r="B186" s="13" t="s">
        <v>250</v>
      </c>
      <c r="C186" s="12" t="s">
        <v>18</v>
      </c>
      <c r="D186" s="12" t="s">
        <v>8</v>
      </c>
      <c r="E186" s="12" t="s">
        <v>244</v>
      </c>
      <c r="F186" s="12" t="s">
        <v>249</v>
      </c>
      <c r="G186" s="12"/>
      <c r="H186" s="14">
        <f t="shared" si="33"/>
        <v>166471</v>
      </c>
      <c r="I186" s="14">
        <f t="shared" si="33"/>
        <v>153743.85</v>
      </c>
      <c r="J186" s="14">
        <f t="shared" si="33"/>
        <v>153743.85</v>
      </c>
      <c r="K186" s="43">
        <f t="shared" si="27"/>
        <v>100</v>
      </c>
    </row>
    <row r="187" spans="1:11" ht="12.75">
      <c r="A187" s="12" t="s">
        <v>327</v>
      </c>
      <c r="B187" s="13" t="s">
        <v>253</v>
      </c>
      <c r="C187" s="12" t="s">
        <v>18</v>
      </c>
      <c r="D187" s="12" t="s">
        <v>8</v>
      </c>
      <c r="E187" s="12" t="s">
        <v>244</v>
      </c>
      <c r="F187" s="12" t="s">
        <v>249</v>
      </c>
      <c r="G187" s="12" t="s">
        <v>252</v>
      </c>
      <c r="H187" s="14">
        <f t="shared" si="33"/>
        <v>166471</v>
      </c>
      <c r="I187" s="14">
        <f t="shared" si="33"/>
        <v>153743.85</v>
      </c>
      <c r="J187" s="14">
        <f t="shared" si="33"/>
        <v>153743.85</v>
      </c>
      <c r="K187" s="43">
        <f t="shared" si="27"/>
        <v>100</v>
      </c>
    </row>
    <row r="188" spans="1:11" ht="12.75">
      <c r="A188" s="12" t="s">
        <v>328</v>
      </c>
      <c r="B188" s="13" t="s">
        <v>253</v>
      </c>
      <c r="C188" s="12" t="s">
        <v>18</v>
      </c>
      <c r="D188" s="12" t="s">
        <v>8</v>
      </c>
      <c r="E188" s="12" t="s">
        <v>244</v>
      </c>
      <c r="F188" s="12" t="s">
        <v>249</v>
      </c>
      <c r="G188" s="12" t="s">
        <v>252</v>
      </c>
      <c r="H188" s="14">
        <v>166471</v>
      </c>
      <c r="I188" s="14">
        <v>153743.85</v>
      </c>
      <c r="J188" s="14">
        <v>153743.85</v>
      </c>
      <c r="K188" s="43">
        <f t="shared" si="27"/>
        <v>100</v>
      </c>
    </row>
    <row r="189" spans="1:11" ht="5.25" customHeight="1">
      <c r="A189" s="12"/>
      <c r="B189" s="13"/>
      <c r="C189" s="12"/>
      <c r="D189" s="12"/>
      <c r="E189" s="12"/>
      <c r="F189" s="12"/>
      <c r="G189" s="12"/>
      <c r="H189" s="14"/>
      <c r="I189" s="14"/>
      <c r="J189" s="14"/>
      <c r="K189" s="44"/>
    </row>
    <row r="190" spans="1:11" s="6" customFormat="1" ht="12.75">
      <c r="A190" s="18"/>
      <c r="B190" s="19" t="s">
        <v>256</v>
      </c>
      <c r="C190" s="18"/>
      <c r="D190" s="18"/>
      <c r="E190" s="18"/>
      <c r="F190" s="20"/>
      <c r="G190" s="20"/>
      <c r="H190" s="21">
        <f>H13</f>
        <v>7328366</v>
      </c>
      <c r="I190" s="21">
        <f>I13</f>
        <v>11031260.549999999</v>
      </c>
      <c r="J190" s="21">
        <f>J13</f>
        <v>8832873.639999999</v>
      </c>
      <c r="K190" s="45">
        <f>J190/I190*100</f>
        <v>80.0712991952674</v>
      </c>
    </row>
    <row r="191" spans="1:10" ht="12.75" customHeight="1">
      <c r="A191" s="5"/>
      <c r="B191" s="9"/>
      <c r="C191" s="5"/>
      <c r="D191" s="5"/>
      <c r="E191" s="5"/>
      <c r="F191" s="5"/>
      <c r="G191" s="5"/>
      <c r="H191" s="5"/>
      <c r="I191" s="5"/>
      <c r="J191" s="5"/>
    </row>
    <row r="192" spans="1:10" ht="12.75" customHeight="1">
      <c r="A192" s="5"/>
      <c r="B192" s="9"/>
      <c r="C192" s="5"/>
      <c r="D192" s="5"/>
      <c r="E192" s="5"/>
      <c r="F192" s="5"/>
      <c r="G192" s="5"/>
      <c r="H192" s="5"/>
      <c r="I192" s="5"/>
      <c r="J192" s="5"/>
    </row>
    <row r="193" spans="1:10" ht="12.75" customHeight="1">
      <c r="A193" s="5"/>
      <c r="B193" s="9"/>
      <c r="C193" s="5"/>
      <c r="D193" s="5"/>
      <c r="E193" s="5"/>
      <c r="F193" s="5"/>
      <c r="G193" s="5"/>
      <c r="H193" s="5"/>
      <c r="I193" s="5"/>
      <c r="J193" s="5"/>
    </row>
    <row r="194" spans="1:10" ht="12.75" customHeight="1">
      <c r="A194" s="5"/>
      <c r="B194" s="9"/>
      <c r="C194" s="5"/>
      <c r="D194" s="5"/>
      <c r="E194" s="5"/>
      <c r="F194" s="5"/>
      <c r="G194" s="5"/>
      <c r="H194" s="5"/>
      <c r="I194" s="5"/>
      <c r="J194" s="5"/>
    </row>
    <row r="195" spans="1:10" ht="12.75" customHeight="1">
      <c r="A195" s="5"/>
      <c r="B195" s="9"/>
      <c r="C195" s="5"/>
      <c r="D195" s="5"/>
      <c r="E195" s="5"/>
      <c r="F195" s="5"/>
      <c r="G195" s="5"/>
      <c r="H195" s="5"/>
      <c r="I195" s="5"/>
      <c r="J195" s="5"/>
    </row>
    <row r="196" spans="1:10" ht="12.75" customHeight="1">
      <c r="A196" s="5"/>
      <c r="B196" s="9"/>
      <c r="C196" s="5"/>
      <c r="D196" s="5"/>
      <c r="E196" s="5"/>
      <c r="F196" s="5"/>
      <c r="G196" s="5"/>
      <c r="H196" s="5"/>
      <c r="I196" s="5"/>
      <c r="J196" s="5"/>
    </row>
    <row r="197" spans="1:10" ht="12.75" customHeight="1">
      <c r="A197" s="5"/>
      <c r="B197" s="9"/>
      <c r="C197" s="5"/>
      <c r="D197" s="5"/>
      <c r="E197" s="5"/>
      <c r="F197" s="5"/>
      <c r="G197" s="5"/>
      <c r="H197" s="5"/>
      <c r="I197" s="5"/>
      <c r="J197" s="5"/>
    </row>
    <row r="198" spans="1:10" ht="12.75" customHeight="1">
      <c r="A198" s="5"/>
      <c r="B198" s="9"/>
      <c r="C198" s="5"/>
      <c r="D198" s="5"/>
      <c r="E198" s="5"/>
      <c r="F198" s="5"/>
      <c r="G198" s="5"/>
      <c r="H198" s="5"/>
      <c r="I198" s="5"/>
      <c r="J198" s="5"/>
    </row>
    <row r="199" spans="1:10" ht="12.75" customHeight="1">
      <c r="A199" s="5"/>
      <c r="B199" s="9"/>
      <c r="C199" s="5"/>
      <c r="D199" s="5"/>
      <c r="E199" s="5"/>
      <c r="F199" s="5"/>
      <c r="G199" s="5"/>
      <c r="H199" s="5"/>
      <c r="I199" s="5"/>
      <c r="J199" s="5"/>
    </row>
    <row r="200" spans="1:10" ht="12.75" customHeight="1">
      <c r="A200" s="5"/>
      <c r="B200" s="9"/>
      <c r="C200" s="5"/>
      <c r="D200" s="5"/>
      <c r="E200" s="5"/>
      <c r="F200" s="5"/>
      <c r="G200" s="5"/>
      <c r="H200" s="5"/>
      <c r="I200" s="5"/>
      <c r="J200" s="5"/>
    </row>
    <row r="201" spans="1:10" ht="12.75" customHeight="1">
      <c r="A201" s="5"/>
      <c r="B201" s="9"/>
      <c r="C201" s="5"/>
      <c r="D201" s="5"/>
      <c r="E201" s="5"/>
      <c r="F201" s="5"/>
      <c r="G201" s="5"/>
      <c r="H201" s="5"/>
      <c r="I201" s="5"/>
      <c r="J201" s="5"/>
    </row>
    <row r="202" spans="1:10" ht="12.75" customHeight="1">
      <c r="A202" s="5"/>
      <c r="B202" s="9"/>
      <c r="C202" s="5"/>
      <c r="D202" s="5"/>
      <c r="E202" s="5"/>
      <c r="F202" s="5"/>
      <c r="G202" s="5"/>
      <c r="H202" s="5"/>
      <c r="I202" s="5"/>
      <c r="J202" s="5"/>
    </row>
    <row r="203" spans="1:10" ht="12.75" customHeight="1">
      <c r="A203" s="5"/>
      <c r="B203" s="9"/>
      <c r="C203" s="5"/>
      <c r="D203" s="5"/>
      <c r="E203" s="5"/>
      <c r="F203" s="5"/>
      <c r="G203" s="5"/>
      <c r="H203" s="5"/>
      <c r="I203" s="5"/>
      <c r="J203" s="5"/>
    </row>
    <row r="204" spans="1:10" ht="12.75" customHeight="1">
      <c r="A204" s="5"/>
      <c r="B204" s="9"/>
      <c r="C204" s="5"/>
      <c r="D204" s="5"/>
      <c r="E204" s="5"/>
      <c r="F204" s="5"/>
      <c r="G204" s="5"/>
      <c r="H204" s="5"/>
      <c r="I204" s="5"/>
      <c r="J204" s="5"/>
    </row>
    <row r="205" spans="1:10" ht="12.75" customHeight="1">
      <c r="A205" s="5"/>
      <c r="B205" s="9"/>
      <c r="C205" s="5"/>
      <c r="D205" s="5"/>
      <c r="E205" s="5"/>
      <c r="F205" s="5"/>
      <c r="G205" s="5"/>
      <c r="H205" s="5"/>
      <c r="I205" s="5"/>
      <c r="J205" s="5"/>
    </row>
    <row r="206" spans="1:10" ht="12.75" customHeight="1">
      <c r="A206" s="5"/>
      <c r="B206" s="9"/>
      <c r="C206" s="5"/>
      <c r="D206" s="5"/>
      <c r="E206" s="5"/>
      <c r="F206" s="5"/>
      <c r="G206" s="5"/>
      <c r="H206" s="5"/>
      <c r="I206" s="5"/>
      <c r="J206" s="5"/>
    </row>
    <row r="207" spans="1:10" ht="12.75" customHeight="1">
      <c r="A207" s="5"/>
      <c r="B207" s="9"/>
      <c r="C207" s="5"/>
      <c r="D207" s="5"/>
      <c r="E207" s="5"/>
      <c r="F207" s="5"/>
      <c r="G207" s="5"/>
      <c r="H207" s="5"/>
      <c r="I207" s="5"/>
      <c r="J207" s="5"/>
    </row>
    <row r="208" spans="1:10" ht="12.75" customHeight="1">
      <c r="A208" s="5"/>
      <c r="B208" s="9"/>
      <c r="C208" s="5"/>
      <c r="D208" s="5"/>
      <c r="E208" s="5"/>
      <c r="F208" s="5"/>
      <c r="G208" s="5"/>
      <c r="H208" s="5"/>
      <c r="I208" s="5"/>
      <c r="J208" s="5"/>
    </row>
    <row r="209" spans="1:10" ht="12.75" customHeight="1">
      <c r="A209" s="5"/>
      <c r="B209" s="9"/>
      <c r="C209" s="5"/>
      <c r="D209" s="5"/>
      <c r="E209" s="5"/>
      <c r="F209" s="5"/>
      <c r="G209" s="5"/>
      <c r="H209" s="5"/>
      <c r="I209" s="5"/>
      <c r="J209" s="5"/>
    </row>
    <row r="210" spans="1:10" ht="12.75" customHeight="1">
      <c r="A210" s="5"/>
      <c r="B210" s="9"/>
      <c r="C210" s="5"/>
      <c r="D210" s="5"/>
      <c r="E210" s="5"/>
      <c r="F210" s="5"/>
      <c r="G210" s="5"/>
      <c r="H210" s="5"/>
      <c r="I210" s="5"/>
      <c r="J210" s="5"/>
    </row>
    <row r="211" spans="1:10" ht="12.75" customHeight="1">
      <c r="A211" s="5"/>
      <c r="B211" s="9"/>
      <c r="C211" s="5"/>
      <c r="D211" s="5"/>
      <c r="E211" s="5"/>
      <c r="F211" s="5"/>
      <c r="G211" s="5"/>
      <c r="H211" s="5"/>
      <c r="I211" s="5"/>
      <c r="J211" s="5"/>
    </row>
    <row r="212" spans="1:10" ht="12.75" customHeight="1">
      <c r="A212" s="5"/>
      <c r="B212" s="9"/>
      <c r="C212" s="5"/>
      <c r="D212" s="5"/>
      <c r="E212" s="5"/>
      <c r="F212" s="5"/>
      <c r="G212" s="5"/>
      <c r="H212" s="5"/>
      <c r="I212" s="5"/>
      <c r="J212" s="5"/>
    </row>
    <row r="213" spans="1:10" ht="12.75" customHeight="1">
      <c r="A213" s="5"/>
      <c r="B213" s="9"/>
      <c r="C213" s="5"/>
      <c r="D213" s="5"/>
      <c r="E213" s="5"/>
      <c r="F213" s="5"/>
      <c r="G213" s="5"/>
      <c r="H213" s="5"/>
      <c r="I213" s="5"/>
      <c r="J213" s="5"/>
    </row>
  </sheetData>
  <sheetProtection/>
  <mergeCells count="15">
    <mergeCell ref="K10:K11"/>
    <mergeCell ref="A9:B9"/>
    <mergeCell ref="A10:A11"/>
    <mergeCell ref="B10:B11"/>
    <mergeCell ref="C10:G10"/>
    <mergeCell ref="H10:H11"/>
    <mergeCell ref="I10:I11"/>
    <mergeCell ref="J10:J11"/>
    <mergeCell ref="A8:J8"/>
    <mergeCell ref="J1:K1"/>
    <mergeCell ref="J2:K2"/>
    <mergeCell ref="I3:K3"/>
    <mergeCell ref="I4:K4"/>
    <mergeCell ref="J5:K5"/>
    <mergeCell ref="A7:J7"/>
  </mergeCells>
  <printOptions/>
  <pageMargins left="0.3937007874015748" right="0.3937007874015748" top="0.3937007874015748" bottom="0.3937007874015748" header="0.1968503937007874" footer="0.1968503937007874"/>
  <pageSetup fitToHeight="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17folli</dc:creator>
  <cp:keywords/>
  <dc:description>POI HSSF rep:2.46.0.82</dc:description>
  <cp:lastModifiedBy>RePack by SPecialiST</cp:lastModifiedBy>
  <cp:lastPrinted>2020-03-30T07:17:48Z</cp:lastPrinted>
  <dcterms:created xsi:type="dcterms:W3CDTF">2018-12-13T03:54:25Z</dcterms:created>
  <dcterms:modified xsi:type="dcterms:W3CDTF">2020-03-30T07:30:20Z</dcterms:modified>
  <cp:category/>
  <cp:version/>
  <cp:contentType/>
  <cp:contentStatus/>
</cp:coreProperties>
</file>